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n Vety" sheetId="1" r:id="rId1"/>
    <sheet name="Non Plan Vety" sheetId="2" r:id="rId2"/>
    <sheet name="Summary of Budget" sheetId="4" r:id="rId3"/>
  </sheets>
  <calcPr calcId="124519"/>
</workbook>
</file>

<file path=xl/calcChain.xml><?xml version="1.0" encoding="utf-8"?>
<calcChain xmlns="http://schemas.openxmlformats.org/spreadsheetml/2006/main">
  <c r="E11" i="4"/>
  <c r="E8"/>
  <c r="T12" i="2"/>
  <c r="E6" i="4"/>
  <c r="X58" i="1"/>
  <c r="S12" i="2"/>
  <c r="Q12"/>
  <c r="P12"/>
  <c r="O12"/>
  <c r="N12"/>
  <c r="M12"/>
  <c r="L12"/>
  <c r="K12"/>
  <c r="J12"/>
  <c r="I12"/>
  <c r="H12"/>
  <c r="G12"/>
  <c r="F12"/>
  <c r="E12"/>
  <c r="R11"/>
  <c r="R10"/>
  <c r="R9"/>
  <c r="R8"/>
  <c r="R7"/>
  <c r="R6"/>
  <c r="R5"/>
  <c r="W58" i="1"/>
  <c r="U58"/>
  <c r="T58"/>
  <c r="S58"/>
  <c r="R58"/>
  <c r="Q58"/>
  <c r="P58"/>
  <c r="O58"/>
  <c r="N58"/>
  <c r="M58"/>
  <c r="L58"/>
  <c r="K58"/>
  <c r="J58"/>
  <c r="I58"/>
  <c r="H58"/>
  <c r="G58"/>
  <c r="F58"/>
  <c r="E58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8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V5"/>
  <c r="R12" i="2" l="1"/>
</calcChain>
</file>

<file path=xl/sharedStrings.xml><?xml version="1.0" encoding="utf-8"?>
<sst xmlns="http://schemas.openxmlformats.org/spreadsheetml/2006/main" count="181" uniqueCount="113">
  <si>
    <t>SCHEMATIC DETAILS IN RESPECT OF LLRUVAS, HISAR</t>
  </si>
  <si>
    <t>FINANCIAL OUTLAYS FOR 2012-13                                                                                          Plan Veterinary Schemes</t>
  </si>
  <si>
    <t>Sr.No.</t>
  </si>
  <si>
    <t xml:space="preserve">Department </t>
  </si>
  <si>
    <t>Code</t>
  </si>
  <si>
    <t>Name of the scheme</t>
  </si>
  <si>
    <t>SALARY</t>
  </si>
  <si>
    <t>Gratuity/ Pension</t>
  </si>
  <si>
    <t>TA</t>
  </si>
  <si>
    <t>Contingencies</t>
  </si>
  <si>
    <t>Pay</t>
  </si>
  <si>
    <t>ADA</t>
  </si>
  <si>
    <t>GPF/ CPF</t>
  </si>
  <si>
    <t>Sch. &amp; Stip.</t>
  </si>
  <si>
    <t>Tel.</t>
  </si>
  <si>
    <t>Elect.</t>
  </si>
  <si>
    <t>OE(O)</t>
  </si>
  <si>
    <t>POL</t>
  </si>
  <si>
    <t>OC</t>
  </si>
  <si>
    <t>M&amp;S</t>
  </si>
  <si>
    <t>M&amp;E</t>
  </si>
  <si>
    <t>OE(NR)</t>
  </si>
  <si>
    <t>PSS</t>
  </si>
  <si>
    <t>Adv. &amp; Pub.</t>
  </si>
  <si>
    <t>Maint/Building</t>
  </si>
  <si>
    <t>Proposed allocation</t>
  </si>
  <si>
    <t>Anticipated Income</t>
  </si>
  <si>
    <t>Vice-Chancellor</t>
  </si>
  <si>
    <t>B-1 Plan Vety. Vice-Chancellor Establishment</t>
  </si>
  <si>
    <t>Registrar</t>
  </si>
  <si>
    <t>B-II  Plan Vety. Registrar Establishment</t>
  </si>
  <si>
    <t>Comptroller</t>
  </si>
  <si>
    <t>B-III(a)  Plan Vety. Pay &amp; Allowances, GPF/CPF, ADA, Gratuity etc.</t>
  </si>
  <si>
    <t>B-III(b) Plan Vety. Comptroller Pension</t>
  </si>
  <si>
    <t>Dean, PGS</t>
  </si>
  <si>
    <t>B-IV Plan Vety. Dean PGS Estt.</t>
  </si>
  <si>
    <t>Dean, COVS</t>
  </si>
  <si>
    <t>B-V Plan Vety.(COVS old B-II Plan (Agri.)</t>
  </si>
  <si>
    <t>Dean, COVS Deptts.</t>
  </si>
  <si>
    <t>B-V(a)Plan Vety. (COVS Deptts. old B-II Plan (Agri.)</t>
  </si>
  <si>
    <t>B-V(b) Plan Vety. COAS improvement of teaching facilities in COAS (old B-III(a) Plan (Ag.)</t>
  </si>
  <si>
    <t>Dean, COVS (DFSAH)</t>
  </si>
  <si>
    <t>B-V© Plan Vety. COVS strengthening of breeding and management of laboratory animals at DFSAH (old B-II(b) Plan (Ag.) Code 2600</t>
  </si>
  <si>
    <t>Dean, COVS (ABT)</t>
  </si>
  <si>
    <t>B-V(d) DNA sequencing facility (old B-II(d) Plan (Ag.) Code</t>
  </si>
  <si>
    <t>Dean COVS (FPU)</t>
  </si>
  <si>
    <t>B-V(e) Plan Vety. FPU improvement of green of fodder</t>
  </si>
  <si>
    <t>B-V(S1) Plan Vety. VPHE, COVS, Diagnostic Services &amp; Health Edu. Of SC of Haryana for raising sheep, goat, piggery &amp; poultry (old B</t>
  </si>
  <si>
    <t>Dean, COAS</t>
  </si>
  <si>
    <t>B-V(S2) Plan Vety. LPT, COVS, Trg. Programme for SC Youth in Processing of Meat &amp; Poultry and their products (old B-III(b) Plan (Ag.) code 2613</t>
  </si>
  <si>
    <t>B-V(S3) Plan Vety. LPT, COVS, Trg. Programme for SC Youth in Processing of Meat &amp; Poultry and their products (old B-III(c) Plan (Ag.) code 2614</t>
  </si>
  <si>
    <t>B-V(S4) Plan Vety. AN, COVS Awareness among SC farmers about balanced feeding and distribution of inputs (old B-II(d) Plan (Ag.) Code 2755</t>
  </si>
  <si>
    <t>DR</t>
  </si>
  <si>
    <t>B-VI(a) Plan Vety. DR Establishement</t>
  </si>
  <si>
    <t xml:space="preserve">  -do-</t>
  </si>
  <si>
    <t xml:space="preserve">B-VI(a) Plan Vety. ABT-1 use of molecular markers for characterization of livestock breeds and their relations with traits of economics importance (old C(a)ABT-1 Plan (Ag.) </t>
  </si>
  <si>
    <t>B-VI(a) Plan Vety. ABT-2 Development of Molecular Diagnostics for Blue Tongue Virus &amp; Pestdespitits Ruminants Virus (PPRV) (old C(a) ABT-2 Plan (Ag.) Code 2834</t>
  </si>
  <si>
    <t>B-VI(a) ABT-3 Plan Vety. Dev. Of Reproduction Biotechnic for improvement of Farm Animal Fertility (old C(a) ABT-3 Plan (Ag.) Code 2835</t>
  </si>
  <si>
    <t xml:space="preserve">B-VI(a) Plan Vety. VCL-1 Strengthening of Vety. College Central Laborary (old C(a) VCL-1 Plan (Ag.) </t>
  </si>
  <si>
    <t>B-VI(a) Plan Vety. VCL-2  Etiology and Diagnosis of Mastitis &amp; Infectious Abortion in Animals (old C(a) VCL-2 Plan (Ag.)</t>
  </si>
  <si>
    <t>B-VI(a) Plan Vety.) VEPM-1 Diagnostic facilities for Livestock and Poultry Farmers in 8 district of Haryana (Hisar, Ambala, Karnal, Jind, Bhiwani, M.Garg, Rohtak &amp; Sirsa) (old C(a)VEPM-1 Plan (Ag.) Code 2666</t>
  </si>
  <si>
    <t xml:space="preserve">B-VI(a) Plan Vety. VEPM-2 Investigation &amp; Epidemiology of diseases of livestock and pulutry in Haryana (old C(a) VEPM-2 Plan (Ag.) </t>
  </si>
  <si>
    <t>B-VI(a) Plan Vety. VPT-1 Pathological Investigations of the diseases affecting various systems of pultry (old C(a) VPT-1 Plan (Ag.) Code 2667</t>
  </si>
  <si>
    <t>B-VI(a) Plan Vety. TVCC-I Studies on Dysfunctions of intestines in animals and their management (old C(a) TVCSC-1 Plan (Ag.) Code 2668</t>
  </si>
  <si>
    <t>B-VI(a) Plan Vety.VAH-1 Cross and Microscopic anatomy of different organs in ruminantsn (old C(a) VAH-1 Plan (Ag.) code 2837)</t>
  </si>
  <si>
    <t>B-VI(a) Plan Vety. VBC-1- Biochemical changes in malnutrition and parasitic diseases (old C(a) VBC-1 Plan (Ag.) code 2838)</t>
  </si>
  <si>
    <t>B-VI(a) Plan Vety. VCM-1-Investigation into the prevalence, etiology, diagnosis treatment and control of mastitis and metabolic/nutritional deficiency disorders  in animals (old C(a) VCM-1 Plan (Ag.) code 2840)</t>
  </si>
  <si>
    <t>B-VI(a) Plan Vety. VMI-1-Studies on Infection and immunity in relation to haemorrhagic septicemia and bluetongue diseases (old C(a) VMI-1 Plan (Ag.) code 2842)</t>
  </si>
  <si>
    <t>B-VI(a) Plan Vety.VPH-1- Studies on foodborne infections with special reference to Yersiniosis (old C(a) VPH-1 Plan (Ag.) code 2843)</t>
  </si>
  <si>
    <t>B-VI(a) Plan Vety.VPS-1-Studies on epidemiology patho-biology &amp; integrated management of  animal &amp; Poultry parasites (old C(a) VPS-1 Plan (Ag.)</t>
  </si>
  <si>
    <t>B-VI(a) Plan Vety. VPTX-1-Pharmacokinetic and Pharmacodynamic  studies on drugs in buffaloes (old VPTX-1 Plan (Ag.) code 2846)</t>
  </si>
  <si>
    <t>B-VI(a) Plan Vety. VPY-1-Studies on digestive &amp; renal physiology of buffaloes to enhance its productivity (old VPY-1 Plan (Ag.) code 2847)</t>
  </si>
  <si>
    <t>B-VI(a) Plan Vety. VSR-1- Studies on management of surgical disorders in domestic animals (old VSR-1 Plan (Ag.) code 2845)</t>
  </si>
  <si>
    <t>B-VI(a) Plan Vety. VUK-1 Establishment of Veterinary Unit at Karnal (old C(a) VUK-1 Plan (Ag.) code 2849)</t>
  </si>
  <si>
    <t>B-VI(a) Plan Vety.  AB-1.  Genetic improvement of Jakhrana goat for prolificacy and mutton production (old C(a) AB-1 Plan (Ag.) code 2669)</t>
  </si>
  <si>
    <t>B-VI(a) Plan Vety.  AB-2. Establishment of an Elite herd of Sahiwal Cattle for conservation, genetic improvement and dissemination (old C(a) AB-2 Plan (Ag.) code 2670)</t>
  </si>
  <si>
    <t>B-VI(a) Plan Vety. AB-3. In situ conservation of Munjal and Nali sheep for genetic improvement and dissemination (old C(a)AB-3 Plan (Ag.) code 2671)</t>
  </si>
  <si>
    <t xml:space="preserve">B-VI(a) Plan Vety.  AB-4-Genetic Improvement in poultry and different species of livestock (old C(a) AB-4 Plan (Ag.) </t>
  </si>
  <si>
    <t>B-VI(a) Plan Vety.  AFT-1-Economic quality Feed Manufacturing for Ruminants and Poultry (old C(a) AFT-1 Plan (Ag.) code 2856)</t>
  </si>
  <si>
    <t>B-VI(a) Plan Vety. APP-1. Role of motility stimulators in improving quality of frozen semen of Murrah buffalo bulls (old C(a) APP1 Plan (Ag.) code 2672)</t>
  </si>
  <si>
    <t>B-VI(a) Plan Vety. APP-2-Physiological investigation for augmenting reproduction and production in Farm Livestock and poultry (old C(a) APP-2 Plan (Ag.) code 2858 )</t>
  </si>
  <si>
    <t xml:space="preserve">B-VI(a) Plan Vety. AN-1. Amelioration of mineral deficiency/ toxicity in livestock of Haryana state(old C(a) AN-1 Plan (Ag.) code 2673) </t>
  </si>
  <si>
    <t>B-VI(a) Plan Vety. AN-2-Nutritional studies in livestock and poultry (old C(a) AN-2 Plan (Ag.) code 2857)</t>
  </si>
  <si>
    <t>B-VI(a) Plan Vety. LPM-2. Strengthening of Buffalo Research Centre(old C(a) LPM-2 Plan (Ag.) code 2674)</t>
  </si>
  <si>
    <t>B-VI(a) Plan Vety. LPM-3-Quantification of management practices for  livestock and poultry (old C(a) LPM-3 Plan (Ag.) code 2860</t>
  </si>
  <si>
    <t>B-VI(a) Plan Vety. APT-2. Studies on Indian milk products and training thereon(old C(a) APT-2 Plan (Ag.) code 2675)</t>
  </si>
  <si>
    <t>B-VI(a) Plan Vety. APT-3-Standardization of processing technology for meat and poultry products(old C(a) APT-3 Plan (Ag.) code 2859)</t>
  </si>
  <si>
    <t>D.E.E</t>
  </si>
  <si>
    <t>D.Extn.1 Plan Vety</t>
  </si>
  <si>
    <t>B.II(a) Plan Vety</t>
  </si>
  <si>
    <t>B.III(a) Plan Vety</t>
  </si>
  <si>
    <t>Total</t>
  </si>
  <si>
    <t>FINANCIAL OUTLAYS FOR 2012-13                                                                                          Non-Plan Veterinary Schemes</t>
  </si>
  <si>
    <t>U&amp;L</t>
  </si>
  <si>
    <t xml:space="preserve">anticipated income </t>
  </si>
  <si>
    <t>A-II Non-Plan Vety. Registrar Establishment</t>
  </si>
  <si>
    <t>A-III(a) Non-Plan Vety. Comptroller Pay &amp; Allowances, GPF/CPF, ADA, Gratuity</t>
  </si>
  <si>
    <t>A-III© Non-Plan Vety. Comptroller Establishment</t>
  </si>
  <si>
    <t>A-IV Non-Plan Vety.  Dean, PGS Establishement</t>
  </si>
  <si>
    <t>A-V Non-Plan Vety.  (COVS)</t>
  </si>
  <si>
    <t>A-VI(a) Non-Plan Vety.  DR Establishment</t>
  </si>
  <si>
    <t>DEE</t>
  </si>
  <si>
    <t>A-VIII(a) Non Plan Vety DEE</t>
  </si>
  <si>
    <t>B-VI(a) Plan Vety. VPT-2 Studies on Pathological changes of Gastro-intestinal Tract Disorders of Ruminants (old C(a)VPT-2 Plan (Ag.) Code 2845</t>
  </si>
  <si>
    <t xml:space="preserve">B-VI(a) Plan Vety. VAH-1 Studies on incidence etiology diagnosis and treatment of skin disease in animals (old C(a) TVCSC 2 Plan (Agri.) </t>
  </si>
  <si>
    <t>Budget approved for Lala Lajpar Rai University of Veterinary and Animal Science, Hisar for the year 2012-13</t>
  </si>
  <si>
    <t>S.No.</t>
  </si>
  <si>
    <t>Head</t>
  </si>
  <si>
    <t>Plan</t>
  </si>
  <si>
    <t>New Budget</t>
  </si>
  <si>
    <t>Amount ( Rupees)</t>
  </si>
  <si>
    <t>Non-Plan</t>
  </si>
  <si>
    <t>Net Budget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</si>
</sst>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topLeftCell="J54" workbookViewId="0">
      <selection activeCell="X59" sqref="X59"/>
    </sheetView>
  </sheetViews>
  <sheetFormatPr defaultRowHeight="15"/>
  <cols>
    <col min="1" max="1" width="8.7109375" customWidth="1"/>
    <col min="2" max="2" width="19.42578125" customWidth="1"/>
    <col min="4" max="4" width="29.5703125" customWidth="1"/>
    <col min="5" max="5" width="12.42578125" customWidth="1"/>
    <col min="6" max="6" width="13.140625" customWidth="1"/>
    <col min="7" max="7" width="12.5703125" customWidth="1"/>
    <col min="8" max="8" width="12.85546875" customWidth="1"/>
    <col min="9" max="9" width="10.85546875" customWidth="1"/>
    <col min="10" max="10" width="12.85546875" customWidth="1"/>
    <col min="11" max="11" width="11.140625" customWidth="1"/>
    <col min="12" max="12" width="9.85546875" customWidth="1"/>
    <col min="13" max="13" width="11.42578125" customWidth="1"/>
    <col min="14" max="14" width="11.7109375" customWidth="1"/>
    <col min="15" max="15" width="12.42578125" customWidth="1"/>
    <col min="16" max="16" width="12.5703125" customWidth="1"/>
    <col min="17" max="17" width="9.85546875" customWidth="1"/>
    <col min="18" max="18" width="12" customWidth="1"/>
    <col min="19" max="19" width="11.140625" customWidth="1"/>
    <col min="20" max="20" width="10.85546875" customWidth="1"/>
    <col min="21" max="21" width="16.28515625" customWidth="1"/>
    <col min="22" max="22" width="13.85546875" customWidth="1"/>
    <col min="23" max="23" width="15.140625" customWidth="1"/>
    <col min="24" max="24" width="14.28515625" bestFit="1" customWidth="1"/>
  </cols>
  <sheetData>
    <row r="1" spans="1:24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4" ht="18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4" ht="18.75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9"/>
      <c r="G3" s="9"/>
      <c r="H3" s="10" t="s">
        <v>7</v>
      </c>
      <c r="I3" s="11" t="s">
        <v>8</v>
      </c>
      <c r="J3" s="9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4" ht="56.25">
      <c r="A4" s="9"/>
      <c r="B4" s="10"/>
      <c r="C4" s="9"/>
      <c r="D4" s="10"/>
      <c r="E4" s="1" t="s">
        <v>10</v>
      </c>
      <c r="F4" s="1" t="s">
        <v>11</v>
      </c>
      <c r="G4" s="1" t="s">
        <v>12</v>
      </c>
      <c r="H4" s="10"/>
      <c r="I4" s="12"/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8" t="s">
        <v>109</v>
      </c>
    </row>
    <row r="5" spans="1:24" ht="57.75" customHeight="1">
      <c r="A5" s="2">
        <v>1</v>
      </c>
      <c r="B5" s="3" t="s">
        <v>27</v>
      </c>
      <c r="C5" s="2">
        <v>1001</v>
      </c>
      <c r="D5" s="3" t="s">
        <v>28</v>
      </c>
      <c r="E5" s="3"/>
      <c r="F5" s="3"/>
      <c r="G5" s="3"/>
      <c r="H5" s="3"/>
      <c r="I5" s="3">
        <v>50000</v>
      </c>
      <c r="J5" s="3"/>
      <c r="K5" s="3">
        <v>15000</v>
      </c>
      <c r="L5" s="3">
        <v>50000</v>
      </c>
      <c r="M5" s="3">
        <v>115000</v>
      </c>
      <c r="N5" s="3">
        <v>50000</v>
      </c>
      <c r="O5" s="3">
        <v>985000</v>
      </c>
      <c r="P5" s="3"/>
      <c r="Q5" s="3"/>
      <c r="R5" s="3"/>
      <c r="S5" s="3"/>
      <c r="T5" s="3"/>
      <c r="U5" s="3"/>
      <c r="V5" s="3">
        <f t="shared" ref="V5:V56" si="0">SUM(E5:U5)</f>
        <v>1265000</v>
      </c>
      <c r="W5" s="3"/>
    </row>
    <row r="6" spans="1:24" ht="54" customHeight="1">
      <c r="A6" s="2">
        <f>+A5+1</f>
        <v>2</v>
      </c>
      <c r="B6" s="3" t="s">
        <v>29</v>
      </c>
      <c r="C6" s="2">
        <v>1010</v>
      </c>
      <c r="D6" s="3" t="s">
        <v>30</v>
      </c>
      <c r="E6" s="3"/>
      <c r="F6" s="3"/>
      <c r="G6" s="3"/>
      <c r="H6" s="3"/>
      <c r="I6" s="3">
        <v>50000</v>
      </c>
      <c r="J6" s="3"/>
      <c r="K6" s="3">
        <v>10000</v>
      </c>
      <c r="L6" s="3"/>
      <c r="M6" s="3">
        <v>840000</v>
      </c>
      <c r="N6" s="3">
        <v>50000</v>
      </c>
      <c r="O6" s="3">
        <v>500000</v>
      </c>
      <c r="P6" s="3"/>
      <c r="Q6" s="3"/>
      <c r="R6" s="3">
        <v>500000</v>
      </c>
      <c r="S6" s="3">
        <v>700000</v>
      </c>
      <c r="T6" s="3">
        <v>140000</v>
      </c>
      <c r="U6" s="3"/>
      <c r="V6" s="3">
        <f t="shared" si="0"/>
        <v>2790000</v>
      </c>
      <c r="W6" s="3"/>
    </row>
    <row r="7" spans="1:24" ht="72" customHeight="1">
      <c r="A7" s="2">
        <f t="shared" ref="A7:A57" si="1">+A6+1</f>
        <v>3</v>
      </c>
      <c r="B7" s="3" t="s">
        <v>31</v>
      </c>
      <c r="C7" s="2">
        <v>1020</v>
      </c>
      <c r="D7" s="3" t="s">
        <v>32</v>
      </c>
      <c r="E7" s="3">
        <v>55000000</v>
      </c>
      <c r="F7" s="3">
        <v>35000000</v>
      </c>
      <c r="G7" s="3">
        <v>1300000</v>
      </c>
      <c r="H7" s="3">
        <v>12520000</v>
      </c>
      <c r="I7" s="3">
        <v>20000</v>
      </c>
      <c r="J7" s="3"/>
      <c r="K7" s="3">
        <v>10000</v>
      </c>
      <c r="L7" s="3"/>
      <c r="M7" s="3"/>
      <c r="N7" s="3">
        <v>40000</v>
      </c>
      <c r="O7" s="3">
        <v>520000</v>
      </c>
      <c r="P7" s="3">
        <v>10000</v>
      </c>
      <c r="Q7" s="3"/>
      <c r="R7" s="3">
        <v>800000</v>
      </c>
      <c r="S7" s="3">
        <v>600000</v>
      </c>
      <c r="T7" s="3"/>
      <c r="U7" s="3"/>
      <c r="V7" s="3">
        <f t="shared" si="0"/>
        <v>105820000</v>
      </c>
      <c r="W7" s="3"/>
    </row>
    <row r="8" spans="1:24" ht="56.25" customHeight="1">
      <c r="A8" s="2">
        <f t="shared" si="1"/>
        <v>4</v>
      </c>
      <c r="B8" s="3" t="s">
        <v>31</v>
      </c>
      <c r="C8" s="2">
        <v>1021</v>
      </c>
      <c r="D8" s="3" t="s">
        <v>33</v>
      </c>
      <c r="E8" s="3"/>
      <c r="F8" s="3"/>
      <c r="G8" s="3"/>
      <c r="H8" s="3">
        <v>10000000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0"/>
        <v>10000000</v>
      </c>
      <c r="W8" s="3"/>
    </row>
    <row r="9" spans="1:24" ht="37.5">
      <c r="A9" s="2">
        <f t="shared" si="1"/>
        <v>5</v>
      </c>
      <c r="B9" s="3" t="s">
        <v>34</v>
      </c>
      <c r="C9" s="2">
        <v>1050</v>
      </c>
      <c r="D9" s="3" t="s">
        <v>35</v>
      </c>
      <c r="E9" s="3"/>
      <c r="F9" s="3"/>
      <c r="G9" s="3"/>
      <c r="H9" s="3"/>
      <c r="I9" s="3">
        <v>120000</v>
      </c>
      <c r="J9" s="3">
        <v>2200000</v>
      </c>
      <c r="K9" s="3">
        <v>10000</v>
      </c>
      <c r="L9" s="3"/>
      <c r="M9" s="3"/>
      <c r="N9" s="3">
        <v>50000</v>
      </c>
      <c r="O9" s="3">
        <v>50000</v>
      </c>
      <c r="P9" s="3">
        <v>50000</v>
      </c>
      <c r="Q9" s="3">
        <v>300000</v>
      </c>
      <c r="R9" s="3">
        <v>400000</v>
      </c>
      <c r="S9" s="3"/>
      <c r="T9" s="3"/>
      <c r="U9" s="3"/>
      <c r="V9" s="3">
        <f t="shared" si="0"/>
        <v>3180000</v>
      </c>
      <c r="W9" s="3"/>
    </row>
    <row r="10" spans="1:24" ht="60" customHeight="1">
      <c r="A10" s="2">
        <f t="shared" si="1"/>
        <v>6</v>
      </c>
      <c r="B10" s="3" t="s">
        <v>36</v>
      </c>
      <c r="C10" s="2">
        <v>1101</v>
      </c>
      <c r="D10" s="3" t="s">
        <v>37</v>
      </c>
      <c r="E10" s="3"/>
      <c r="F10" s="3"/>
      <c r="G10" s="3"/>
      <c r="H10" s="3"/>
      <c r="I10" s="3">
        <v>28000</v>
      </c>
      <c r="J10" s="3">
        <v>2500000</v>
      </c>
      <c r="K10" s="3">
        <v>22000</v>
      </c>
      <c r="L10" s="3"/>
      <c r="M10" s="3">
        <v>660000</v>
      </c>
      <c r="N10" s="3">
        <v>55000</v>
      </c>
      <c r="O10" s="3">
        <v>55000</v>
      </c>
      <c r="P10" s="3">
        <v>110000</v>
      </c>
      <c r="Q10" s="3">
        <v>200000</v>
      </c>
      <c r="R10" s="3">
        <v>165000</v>
      </c>
      <c r="S10" s="3">
        <v>1950000</v>
      </c>
      <c r="T10" s="3">
        <v>50000</v>
      </c>
      <c r="U10" s="3"/>
      <c r="V10" s="3">
        <f t="shared" si="0"/>
        <v>5795000</v>
      </c>
      <c r="W10" s="3"/>
    </row>
    <row r="11" spans="1:24" ht="56.25">
      <c r="A11" s="2">
        <f t="shared" si="1"/>
        <v>7</v>
      </c>
      <c r="B11" s="3" t="s">
        <v>38</v>
      </c>
      <c r="C11" s="2">
        <v>1111</v>
      </c>
      <c r="D11" s="3" t="s">
        <v>39</v>
      </c>
      <c r="E11" s="3"/>
      <c r="F11" s="3"/>
      <c r="G11" s="3"/>
      <c r="H11" s="3"/>
      <c r="I11" s="3">
        <v>22000</v>
      </c>
      <c r="J11" s="3"/>
      <c r="K11" s="3">
        <v>3000</v>
      </c>
      <c r="L11" s="3"/>
      <c r="M11" s="3">
        <v>109000</v>
      </c>
      <c r="N11" s="3">
        <v>80000</v>
      </c>
      <c r="O11" s="3">
        <v>180000</v>
      </c>
      <c r="P11" s="3">
        <v>430000</v>
      </c>
      <c r="Q11" s="3">
        <v>300000</v>
      </c>
      <c r="R11" s="3"/>
      <c r="S11" s="3"/>
      <c r="T11" s="3"/>
      <c r="U11" s="3"/>
      <c r="V11" s="3">
        <f t="shared" si="0"/>
        <v>1124000</v>
      </c>
      <c r="W11" s="3"/>
    </row>
    <row r="12" spans="1:24" ht="93.75" customHeight="1">
      <c r="A12" s="2">
        <f t="shared" si="1"/>
        <v>8</v>
      </c>
      <c r="B12" s="3" t="s">
        <v>36</v>
      </c>
      <c r="C12" s="2">
        <v>1201</v>
      </c>
      <c r="D12" s="3" t="s">
        <v>40</v>
      </c>
      <c r="E12" s="3"/>
      <c r="F12" s="3"/>
      <c r="G12" s="3"/>
      <c r="H12" s="3"/>
      <c r="I12" s="3">
        <v>10000</v>
      </c>
      <c r="J12" s="3"/>
      <c r="K12" s="3">
        <v>8000</v>
      </c>
      <c r="L12" s="3"/>
      <c r="M12" s="3">
        <v>65000</v>
      </c>
      <c r="N12" s="3">
        <v>150000</v>
      </c>
      <c r="O12" s="3">
        <v>200000</v>
      </c>
      <c r="P12" s="3">
        <v>2450000</v>
      </c>
      <c r="Q12" s="3"/>
      <c r="R12" s="3"/>
      <c r="S12" s="3"/>
      <c r="T12" s="3"/>
      <c r="U12" s="3"/>
      <c r="V12" s="3">
        <f t="shared" si="0"/>
        <v>2883000</v>
      </c>
      <c r="W12" s="3"/>
    </row>
    <row r="13" spans="1:24" ht="131.25" customHeight="1">
      <c r="A13" s="2">
        <f t="shared" si="1"/>
        <v>9</v>
      </c>
      <c r="B13" s="3" t="s">
        <v>41</v>
      </c>
      <c r="C13" s="2">
        <v>1351</v>
      </c>
      <c r="D13" s="3" t="s">
        <v>42</v>
      </c>
      <c r="E13" s="3"/>
      <c r="F13" s="3"/>
      <c r="G13" s="3"/>
      <c r="H13" s="3"/>
      <c r="I13" s="3"/>
      <c r="J13" s="3"/>
      <c r="K13" s="3">
        <v>2000</v>
      </c>
      <c r="L13" s="3"/>
      <c r="M13" s="3">
        <v>20000</v>
      </c>
      <c r="N13" s="3"/>
      <c r="O13" s="3">
        <v>20000</v>
      </c>
      <c r="P13" s="3">
        <v>200000</v>
      </c>
      <c r="Q13" s="3"/>
      <c r="R13" s="3"/>
      <c r="S13" s="3">
        <v>8000</v>
      </c>
      <c r="T13" s="3"/>
      <c r="U13" s="3"/>
      <c r="V13" s="3">
        <f t="shared" si="0"/>
        <v>250000</v>
      </c>
      <c r="W13" s="3">
        <v>200000</v>
      </c>
    </row>
    <row r="14" spans="1:24" ht="77.25" customHeight="1">
      <c r="A14" s="2">
        <f t="shared" si="1"/>
        <v>10</v>
      </c>
      <c r="B14" s="3" t="s">
        <v>43</v>
      </c>
      <c r="C14" s="2">
        <v>1401</v>
      </c>
      <c r="D14" s="3" t="s">
        <v>44</v>
      </c>
      <c r="E14" s="3"/>
      <c r="F14" s="3"/>
      <c r="G14" s="3"/>
      <c r="H14" s="3"/>
      <c r="I14" s="3">
        <v>12000</v>
      </c>
      <c r="J14" s="3"/>
      <c r="K14" s="3"/>
      <c r="L14" s="3"/>
      <c r="M14" s="3">
        <v>56000</v>
      </c>
      <c r="N14" s="3">
        <v>10000</v>
      </c>
      <c r="O14" s="3"/>
      <c r="P14" s="3">
        <v>342000</v>
      </c>
      <c r="Q14" s="3"/>
      <c r="R14" s="3"/>
      <c r="S14" s="3"/>
      <c r="T14" s="3"/>
      <c r="U14" s="3"/>
      <c r="V14" s="3">
        <f t="shared" si="0"/>
        <v>420000</v>
      </c>
      <c r="W14" s="3">
        <v>70000</v>
      </c>
    </row>
    <row r="15" spans="1:24" ht="77.25" customHeight="1">
      <c r="A15" s="2">
        <f t="shared" si="1"/>
        <v>11</v>
      </c>
      <c r="B15" s="3" t="s">
        <v>45</v>
      </c>
      <c r="C15" s="2">
        <v>1451</v>
      </c>
      <c r="D15" s="3" t="s">
        <v>46</v>
      </c>
      <c r="E15" s="3"/>
      <c r="F15" s="3"/>
      <c r="G15" s="3"/>
      <c r="H15" s="3"/>
      <c r="I15" s="3"/>
      <c r="J15" s="3"/>
      <c r="K15" s="3"/>
      <c r="L15" s="3"/>
      <c r="M15" s="3"/>
      <c r="N15" s="3">
        <v>110000</v>
      </c>
      <c r="O15" s="3">
        <v>60000</v>
      </c>
      <c r="P15" s="3">
        <v>180000</v>
      </c>
      <c r="Q15" s="3"/>
      <c r="R15" s="3"/>
      <c r="S15" s="3">
        <v>1450000</v>
      </c>
      <c r="T15" s="3"/>
      <c r="U15" s="3"/>
      <c r="V15" s="3">
        <f t="shared" si="0"/>
        <v>1800000</v>
      </c>
      <c r="W15" s="3">
        <v>550000</v>
      </c>
    </row>
    <row r="16" spans="1:24" ht="129" customHeight="1">
      <c r="A16" s="2">
        <f t="shared" si="1"/>
        <v>12</v>
      </c>
      <c r="B16" s="3" t="s">
        <v>36</v>
      </c>
      <c r="C16" s="2">
        <v>1500</v>
      </c>
      <c r="D16" s="3" t="s">
        <v>47</v>
      </c>
      <c r="E16" s="3"/>
      <c r="F16" s="3"/>
      <c r="G16" s="3"/>
      <c r="H16" s="3"/>
      <c r="I16" s="3">
        <v>28000</v>
      </c>
      <c r="J16" s="3"/>
      <c r="K16" s="3"/>
      <c r="L16" s="3"/>
      <c r="M16" s="3">
        <v>38000</v>
      </c>
      <c r="N16" s="3">
        <v>45000</v>
      </c>
      <c r="O16" s="3"/>
      <c r="P16" s="3">
        <v>169000</v>
      </c>
      <c r="Q16" s="3">
        <v>40000</v>
      </c>
      <c r="R16" s="3"/>
      <c r="S16" s="3"/>
      <c r="T16" s="3"/>
      <c r="U16" s="3"/>
      <c r="V16" s="3">
        <f t="shared" si="0"/>
        <v>320000</v>
      </c>
      <c r="W16" s="3"/>
    </row>
    <row r="17" spans="1:23" ht="144" customHeight="1">
      <c r="A17" s="2">
        <f t="shared" si="1"/>
        <v>13</v>
      </c>
      <c r="B17" s="3" t="s">
        <v>48</v>
      </c>
      <c r="C17" s="2">
        <v>1501</v>
      </c>
      <c r="D17" s="3" t="s">
        <v>49</v>
      </c>
      <c r="E17" s="3"/>
      <c r="F17" s="3"/>
      <c r="G17" s="3"/>
      <c r="H17" s="3"/>
      <c r="I17" s="3">
        <v>65000</v>
      </c>
      <c r="J17" s="3"/>
      <c r="K17" s="3"/>
      <c r="L17" s="3"/>
      <c r="M17" s="3">
        <v>15000</v>
      </c>
      <c r="N17" s="3"/>
      <c r="O17" s="3">
        <v>110000</v>
      </c>
      <c r="P17" s="3">
        <v>80000</v>
      </c>
      <c r="Q17" s="3"/>
      <c r="R17" s="3"/>
      <c r="S17" s="3"/>
      <c r="T17" s="3"/>
      <c r="U17" s="3"/>
      <c r="V17" s="3">
        <f t="shared" si="0"/>
        <v>270000</v>
      </c>
      <c r="W17" s="3"/>
    </row>
    <row r="18" spans="1:23" ht="145.5" customHeight="1">
      <c r="A18" s="2">
        <f t="shared" si="1"/>
        <v>14</v>
      </c>
      <c r="B18" s="3" t="s">
        <v>48</v>
      </c>
      <c r="C18" s="2">
        <v>1502</v>
      </c>
      <c r="D18" s="3" t="s">
        <v>50</v>
      </c>
      <c r="E18" s="3"/>
      <c r="F18" s="3"/>
      <c r="G18" s="3"/>
      <c r="H18" s="3"/>
      <c r="I18" s="3">
        <v>62000</v>
      </c>
      <c r="J18" s="3"/>
      <c r="K18" s="3"/>
      <c r="L18" s="3"/>
      <c r="M18" s="3">
        <v>8000</v>
      </c>
      <c r="N18" s="3"/>
      <c r="O18" s="3">
        <v>85000</v>
      </c>
      <c r="P18" s="3">
        <v>65000</v>
      </c>
      <c r="Q18" s="3"/>
      <c r="R18" s="3"/>
      <c r="S18" s="3"/>
      <c r="T18" s="3"/>
      <c r="U18" s="3"/>
      <c r="V18" s="3">
        <f t="shared" si="0"/>
        <v>220000</v>
      </c>
      <c r="W18" s="3"/>
    </row>
    <row r="19" spans="1:23" ht="145.5" customHeight="1">
      <c r="A19" s="2">
        <f t="shared" si="1"/>
        <v>15</v>
      </c>
      <c r="B19" s="3" t="s">
        <v>48</v>
      </c>
      <c r="C19" s="2">
        <v>1503</v>
      </c>
      <c r="D19" s="3" t="s">
        <v>51</v>
      </c>
      <c r="E19" s="3"/>
      <c r="F19" s="3"/>
      <c r="G19" s="3"/>
      <c r="H19" s="3"/>
      <c r="I19" s="3">
        <v>67000</v>
      </c>
      <c r="J19" s="3"/>
      <c r="K19" s="3"/>
      <c r="L19" s="3"/>
      <c r="M19" s="3">
        <v>15000</v>
      </c>
      <c r="N19" s="3"/>
      <c r="O19" s="3">
        <v>117000</v>
      </c>
      <c r="P19" s="3">
        <v>267000</v>
      </c>
      <c r="Q19" s="3"/>
      <c r="R19" s="3"/>
      <c r="S19" s="3"/>
      <c r="T19" s="3"/>
      <c r="U19" s="3"/>
      <c r="V19" s="3">
        <f t="shared" si="0"/>
        <v>466000</v>
      </c>
      <c r="W19" s="3"/>
    </row>
    <row r="20" spans="1:23" ht="57.75" customHeight="1">
      <c r="A20" s="2">
        <f t="shared" si="1"/>
        <v>16</v>
      </c>
      <c r="B20" s="3" t="s">
        <v>52</v>
      </c>
      <c r="C20" s="2">
        <v>2001</v>
      </c>
      <c r="D20" s="3" t="s">
        <v>53</v>
      </c>
      <c r="E20" s="3"/>
      <c r="F20" s="3"/>
      <c r="G20" s="3"/>
      <c r="H20" s="3"/>
      <c r="I20" s="3">
        <v>50000</v>
      </c>
      <c r="J20" s="3"/>
      <c r="K20" s="3">
        <v>20000</v>
      </c>
      <c r="L20" s="3">
        <v>50000</v>
      </c>
      <c r="M20" s="3">
        <v>150000</v>
      </c>
      <c r="N20" s="3">
        <v>124000</v>
      </c>
      <c r="O20" s="3">
        <v>117000</v>
      </c>
      <c r="P20" s="3"/>
      <c r="Q20" s="3"/>
      <c r="R20" s="3"/>
      <c r="S20" s="3"/>
      <c r="T20" s="3"/>
      <c r="U20" s="3"/>
      <c r="V20" s="3">
        <f t="shared" si="0"/>
        <v>511000</v>
      </c>
      <c r="W20" s="3"/>
    </row>
    <row r="21" spans="1:23" ht="149.25" customHeight="1">
      <c r="A21" s="2">
        <f t="shared" si="1"/>
        <v>17</v>
      </c>
      <c r="B21" s="3" t="s">
        <v>54</v>
      </c>
      <c r="C21" s="2">
        <v>2010</v>
      </c>
      <c r="D21" s="3" t="s">
        <v>55</v>
      </c>
      <c r="E21" s="3"/>
      <c r="F21" s="3"/>
      <c r="G21" s="3"/>
      <c r="H21" s="3"/>
      <c r="I21" s="3">
        <v>5500</v>
      </c>
      <c r="J21" s="3"/>
      <c r="K21" s="3"/>
      <c r="L21" s="3"/>
      <c r="M21" s="3"/>
      <c r="N21" s="3">
        <v>6200</v>
      </c>
      <c r="O21" s="3"/>
      <c r="P21" s="3">
        <v>173300</v>
      </c>
      <c r="Q21" s="3"/>
      <c r="R21" s="3"/>
      <c r="S21" s="3"/>
      <c r="T21" s="3"/>
      <c r="U21" s="3"/>
      <c r="V21" s="3">
        <f t="shared" si="0"/>
        <v>185000</v>
      </c>
      <c r="W21" s="3">
        <v>20000</v>
      </c>
    </row>
    <row r="22" spans="1:23" ht="155.25" customHeight="1">
      <c r="A22" s="2">
        <f t="shared" si="1"/>
        <v>18</v>
      </c>
      <c r="B22" s="3" t="s">
        <v>54</v>
      </c>
      <c r="C22" s="2">
        <v>2011</v>
      </c>
      <c r="D22" s="3" t="s">
        <v>56</v>
      </c>
      <c r="E22" s="3"/>
      <c r="F22" s="3"/>
      <c r="G22" s="3"/>
      <c r="H22" s="3"/>
      <c r="I22" s="3"/>
      <c r="J22" s="3"/>
      <c r="K22" s="3"/>
      <c r="L22" s="3"/>
      <c r="M22" s="3">
        <v>2000</v>
      </c>
      <c r="N22" s="3"/>
      <c r="O22" s="3"/>
      <c r="P22" s="3">
        <v>23000</v>
      </c>
      <c r="Q22" s="3"/>
      <c r="R22" s="3"/>
      <c r="S22" s="3"/>
      <c r="T22" s="3"/>
      <c r="U22" s="3"/>
      <c r="V22" s="3">
        <f t="shared" si="0"/>
        <v>25000</v>
      </c>
      <c r="W22" s="3"/>
    </row>
    <row r="23" spans="1:23" ht="142.5" customHeight="1">
      <c r="A23" s="2">
        <f t="shared" si="1"/>
        <v>19</v>
      </c>
      <c r="B23" s="3" t="s">
        <v>54</v>
      </c>
      <c r="C23" s="2">
        <v>2012</v>
      </c>
      <c r="D23" s="3" t="s">
        <v>57</v>
      </c>
      <c r="E23" s="3"/>
      <c r="F23" s="3"/>
      <c r="G23" s="3"/>
      <c r="H23" s="3"/>
      <c r="I23" s="3"/>
      <c r="J23" s="3"/>
      <c r="K23" s="3"/>
      <c r="L23" s="3"/>
      <c r="M23" s="3">
        <v>1000</v>
      </c>
      <c r="N23" s="3">
        <v>1000</v>
      </c>
      <c r="O23" s="3"/>
      <c r="P23" s="3">
        <v>9000</v>
      </c>
      <c r="Q23" s="3"/>
      <c r="R23" s="3"/>
      <c r="S23" s="3"/>
      <c r="T23" s="3"/>
      <c r="U23" s="3"/>
      <c r="V23" s="3">
        <f t="shared" si="0"/>
        <v>11000</v>
      </c>
      <c r="W23" s="3"/>
    </row>
    <row r="24" spans="1:23" ht="94.5" customHeight="1">
      <c r="A24" s="2">
        <f t="shared" si="1"/>
        <v>20</v>
      </c>
      <c r="B24" s="3" t="s">
        <v>54</v>
      </c>
      <c r="C24" s="2">
        <v>2021</v>
      </c>
      <c r="D24" s="3" t="s">
        <v>58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3000</v>
      </c>
      <c r="P24" s="3">
        <v>33000</v>
      </c>
      <c r="Q24" s="3"/>
      <c r="R24" s="3"/>
      <c r="S24" s="3"/>
      <c r="T24" s="3"/>
      <c r="U24" s="3"/>
      <c r="V24" s="3">
        <f t="shared" si="0"/>
        <v>36000</v>
      </c>
      <c r="W24" s="3">
        <v>10000</v>
      </c>
    </row>
    <row r="25" spans="1:23" ht="105" customHeight="1">
      <c r="A25" s="2">
        <f t="shared" si="1"/>
        <v>21</v>
      </c>
      <c r="B25" s="3" t="s">
        <v>54</v>
      </c>
      <c r="C25" s="2">
        <v>2022</v>
      </c>
      <c r="D25" s="3" t="s">
        <v>59</v>
      </c>
      <c r="E25" s="3"/>
      <c r="F25" s="3"/>
      <c r="G25" s="3"/>
      <c r="H25" s="3"/>
      <c r="I25" s="3">
        <v>2000</v>
      </c>
      <c r="J25" s="3"/>
      <c r="K25" s="3"/>
      <c r="L25" s="3"/>
      <c r="M25" s="3">
        <v>3000</v>
      </c>
      <c r="N25" s="3"/>
      <c r="O25" s="3">
        <v>18000</v>
      </c>
      <c r="P25" s="3"/>
      <c r="Q25" s="3"/>
      <c r="R25" s="3"/>
      <c r="S25" s="3"/>
      <c r="T25" s="3"/>
      <c r="U25" s="3"/>
      <c r="V25" s="3">
        <f t="shared" si="0"/>
        <v>23000</v>
      </c>
      <c r="W25" s="3"/>
    </row>
    <row r="26" spans="1:23" ht="173.25" customHeight="1">
      <c r="A26" s="2">
        <f t="shared" si="1"/>
        <v>22</v>
      </c>
      <c r="B26" s="3" t="s">
        <v>54</v>
      </c>
      <c r="C26" s="2">
        <v>2030</v>
      </c>
      <c r="D26" s="3" t="s">
        <v>60</v>
      </c>
      <c r="E26" s="3"/>
      <c r="F26" s="3"/>
      <c r="G26" s="3"/>
      <c r="H26" s="3"/>
      <c r="I26" s="3">
        <v>22000</v>
      </c>
      <c r="J26" s="3"/>
      <c r="K26" s="3">
        <v>28000</v>
      </c>
      <c r="L26" s="3"/>
      <c r="M26" s="3">
        <v>50000</v>
      </c>
      <c r="N26" s="3"/>
      <c r="O26" s="3"/>
      <c r="P26" s="3">
        <v>165000</v>
      </c>
      <c r="Q26" s="3"/>
      <c r="R26" s="3"/>
      <c r="S26" s="3"/>
      <c r="T26" s="3"/>
      <c r="U26" s="3"/>
      <c r="V26" s="3">
        <f t="shared" si="0"/>
        <v>265000</v>
      </c>
      <c r="W26" s="3">
        <v>30000</v>
      </c>
    </row>
    <row r="27" spans="1:23" ht="129.75" customHeight="1">
      <c r="A27" s="2">
        <f t="shared" si="1"/>
        <v>23</v>
      </c>
      <c r="B27" s="3" t="s">
        <v>54</v>
      </c>
      <c r="C27" s="2">
        <v>2031</v>
      </c>
      <c r="D27" s="3" t="s">
        <v>61</v>
      </c>
      <c r="E27" s="3"/>
      <c r="F27" s="3"/>
      <c r="G27" s="3"/>
      <c r="H27" s="3"/>
      <c r="I27" s="3">
        <v>8000</v>
      </c>
      <c r="J27" s="3"/>
      <c r="K27" s="3">
        <v>500</v>
      </c>
      <c r="L27" s="3"/>
      <c r="M27" s="3">
        <v>12000</v>
      </c>
      <c r="N27" s="3">
        <v>9300</v>
      </c>
      <c r="O27" s="3">
        <v>2200</v>
      </c>
      <c r="P27" s="3">
        <v>100000</v>
      </c>
      <c r="Q27" s="3"/>
      <c r="R27" s="3"/>
      <c r="S27" s="3"/>
      <c r="T27" s="3"/>
      <c r="U27" s="3"/>
      <c r="V27" s="3">
        <f t="shared" si="0"/>
        <v>132000</v>
      </c>
      <c r="W27" s="3"/>
    </row>
    <row r="28" spans="1:23" ht="150.75" customHeight="1">
      <c r="A28" s="2">
        <f t="shared" si="1"/>
        <v>24</v>
      </c>
      <c r="B28" s="3" t="s">
        <v>54</v>
      </c>
      <c r="C28" s="2">
        <v>2040</v>
      </c>
      <c r="D28" s="3" t="s">
        <v>62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15000</v>
      </c>
      <c r="P28" s="3">
        <v>65000</v>
      </c>
      <c r="Q28" s="3"/>
      <c r="R28" s="3"/>
      <c r="S28" s="3"/>
      <c r="T28" s="3"/>
      <c r="U28" s="3"/>
      <c r="V28" s="3">
        <f t="shared" si="0"/>
        <v>80000</v>
      </c>
      <c r="W28" s="3"/>
    </row>
    <row r="29" spans="1:23" ht="171.75" customHeight="1">
      <c r="A29" s="2">
        <f t="shared" si="1"/>
        <v>25</v>
      </c>
      <c r="B29" s="3" t="s">
        <v>54</v>
      </c>
      <c r="C29" s="2">
        <v>2041</v>
      </c>
      <c r="D29" s="6" t="s">
        <v>103</v>
      </c>
      <c r="E29" s="3"/>
      <c r="F29" s="3"/>
      <c r="G29" s="3"/>
      <c r="H29" s="3"/>
      <c r="I29" s="3">
        <v>700</v>
      </c>
      <c r="J29" s="3"/>
      <c r="K29" s="3"/>
      <c r="L29" s="3"/>
      <c r="M29" s="3">
        <v>450</v>
      </c>
      <c r="N29" s="3"/>
      <c r="O29" s="3"/>
      <c r="P29" s="3">
        <v>5850</v>
      </c>
      <c r="Q29" s="3"/>
      <c r="R29" s="3"/>
      <c r="S29" s="3"/>
      <c r="T29" s="3"/>
      <c r="U29" s="3"/>
      <c r="V29" s="3">
        <f t="shared" si="0"/>
        <v>7000</v>
      </c>
      <c r="W29" s="3"/>
    </row>
    <row r="30" spans="1:23" ht="129.75" customHeight="1">
      <c r="A30" s="2">
        <f t="shared" si="1"/>
        <v>26</v>
      </c>
      <c r="B30" s="3" t="s">
        <v>54</v>
      </c>
      <c r="C30" s="2">
        <v>2050</v>
      </c>
      <c r="D30" s="3" t="s">
        <v>63</v>
      </c>
      <c r="E30" s="3"/>
      <c r="F30" s="3"/>
      <c r="G30" s="3"/>
      <c r="H30" s="3"/>
      <c r="I30" s="3">
        <v>6000</v>
      </c>
      <c r="J30" s="3"/>
      <c r="K30" s="3"/>
      <c r="L30" s="3"/>
      <c r="M30" s="3"/>
      <c r="N30" s="3">
        <v>24200</v>
      </c>
      <c r="O30" s="3">
        <v>7800</v>
      </c>
      <c r="P30" s="3">
        <v>137000</v>
      </c>
      <c r="Q30" s="3"/>
      <c r="R30" s="3"/>
      <c r="S30" s="3">
        <v>270000</v>
      </c>
      <c r="T30" s="3"/>
      <c r="U30" s="3"/>
      <c r="V30" s="3">
        <f t="shared" si="0"/>
        <v>445000</v>
      </c>
      <c r="W30" s="3"/>
    </row>
    <row r="31" spans="1:23" ht="124.5" customHeight="1">
      <c r="A31" s="2">
        <f t="shared" si="1"/>
        <v>27</v>
      </c>
      <c r="B31" s="3" t="s">
        <v>54</v>
      </c>
      <c r="C31" s="2">
        <v>2051</v>
      </c>
      <c r="D31" s="7" t="s">
        <v>104</v>
      </c>
      <c r="E31" s="3"/>
      <c r="F31" s="3"/>
      <c r="G31" s="3"/>
      <c r="H31" s="3"/>
      <c r="I31" s="3">
        <v>1000</v>
      </c>
      <c r="J31" s="3"/>
      <c r="K31" s="3"/>
      <c r="L31" s="3"/>
      <c r="M31" s="3">
        <v>1000</v>
      </c>
      <c r="N31" s="3"/>
      <c r="O31" s="3">
        <v>1000</v>
      </c>
      <c r="P31" s="3">
        <v>12000</v>
      </c>
      <c r="Q31" s="3"/>
      <c r="R31" s="3"/>
      <c r="S31" s="3"/>
      <c r="T31" s="3"/>
      <c r="U31" s="3"/>
      <c r="V31" s="3">
        <f t="shared" si="0"/>
        <v>15000</v>
      </c>
      <c r="W31" s="3"/>
    </row>
    <row r="32" spans="1:23" ht="129.75" customHeight="1">
      <c r="A32" s="2">
        <f t="shared" si="1"/>
        <v>28</v>
      </c>
      <c r="B32" s="3" t="s">
        <v>54</v>
      </c>
      <c r="C32" s="2">
        <v>2060</v>
      </c>
      <c r="D32" s="3" t="s">
        <v>64</v>
      </c>
      <c r="E32" s="3"/>
      <c r="F32" s="3"/>
      <c r="G32" s="3"/>
      <c r="H32" s="3"/>
      <c r="I32" s="3"/>
      <c r="J32" s="3"/>
      <c r="K32" s="3"/>
      <c r="L32" s="3"/>
      <c r="M32" s="3">
        <v>3000</v>
      </c>
      <c r="N32" s="3"/>
      <c r="O32" s="3"/>
      <c r="P32" s="3">
        <v>13000</v>
      </c>
      <c r="Q32" s="3"/>
      <c r="R32" s="3"/>
      <c r="S32" s="3"/>
      <c r="T32" s="3"/>
      <c r="U32" s="3"/>
      <c r="V32" s="3">
        <f t="shared" si="0"/>
        <v>16000</v>
      </c>
      <c r="W32" s="3"/>
    </row>
    <row r="33" spans="1:23" ht="108" customHeight="1">
      <c r="A33" s="2">
        <f t="shared" si="1"/>
        <v>29</v>
      </c>
      <c r="B33" s="3" t="s">
        <v>54</v>
      </c>
      <c r="C33" s="2">
        <v>2070</v>
      </c>
      <c r="D33" s="3" t="s">
        <v>65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21000</v>
      </c>
      <c r="Q33" s="3"/>
      <c r="R33" s="3"/>
      <c r="S33" s="3"/>
      <c r="T33" s="3"/>
      <c r="U33" s="3"/>
      <c r="V33" s="3">
        <f t="shared" si="0"/>
        <v>21000</v>
      </c>
      <c r="W33" s="3"/>
    </row>
    <row r="34" spans="1:23" ht="183.75" customHeight="1">
      <c r="A34" s="2">
        <f t="shared" si="1"/>
        <v>30</v>
      </c>
      <c r="B34" s="3" t="s">
        <v>54</v>
      </c>
      <c r="C34" s="2">
        <v>2080</v>
      </c>
      <c r="D34" s="3" t="s">
        <v>66</v>
      </c>
      <c r="E34" s="3"/>
      <c r="F34" s="3"/>
      <c r="G34" s="3"/>
      <c r="H34" s="3"/>
      <c r="I34" s="3">
        <v>400</v>
      </c>
      <c r="J34" s="3"/>
      <c r="K34" s="3"/>
      <c r="L34" s="3"/>
      <c r="M34" s="3">
        <v>1500</v>
      </c>
      <c r="N34" s="3"/>
      <c r="O34" s="3">
        <v>1100</v>
      </c>
      <c r="P34" s="3">
        <v>36000</v>
      </c>
      <c r="Q34" s="3"/>
      <c r="R34" s="3"/>
      <c r="S34" s="3"/>
      <c r="T34" s="3"/>
      <c r="U34" s="3"/>
      <c r="V34" s="3">
        <f t="shared" si="0"/>
        <v>39000</v>
      </c>
      <c r="W34" s="3"/>
    </row>
    <row r="35" spans="1:23" ht="144" customHeight="1">
      <c r="A35" s="2">
        <f t="shared" si="1"/>
        <v>31</v>
      </c>
      <c r="B35" s="3" t="s">
        <v>54</v>
      </c>
      <c r="C35" s="2">
        <v>2090</v>
      </c>
      <c r="D35" s="3" t="s">
        <v>67</v>
      </c>
      <c r="E35" s="3"/>
      <c r="F35" s="3"/>
      <c r="G35" s="3"/>
      <c r="H35" s="3"/>
      <c r="I35" s="3"/>
      <c r="J35" s="3"/>
      <c r="K35" s="3"/>
      <c r="L35" s="3"/>
      <c r="M35" s="3">
        <v>3000</v>
      </c>
      <c r="N35" s="3"/>
      <c r="O35" s="3"/>
      <c r="P35" s="3">
        <v>33000</v>
      </c>
      <c r="Q35" s="3"/>
      <c r="R35" s="3"/>
      <c r="S35" s="3"/>
      <c r="T35" s="3"/>
      <c r="U35" s="3"/>
      <c r="V35" s="3">
        <f t="shared" si="0"/>
        <v>36000</v>
      </c>
      <c r="W35" s="3"/>
    </row>
    <row r="36" spans="1:23" ht="119.25" customHeight="1">
      <c r="A36" s="2">
        <f t="shared" si="1"/>
        <v>32</v>
      </c>
      <c r="B36" s="3" t="s">
        <v>54</v>
      </c>
      <c r="C36" s="2">
        <v>2100</v>
      </c>
      <c r="D36" s="3" t="s">
        <v>68</v>
      </c>
      <c r="E36" s="3"/>
      <c r="F36" s="3"/>
      <c r="G36" s="3"/>
      <c r="H36" s="3"/>
      <c r="I36" s="3">
        <v>1000</v>
      </c>
      <c r="J36" s="3"/>
      <c r="K36" s="3">
        <v>2000</v>
      </c>
      <c r="L36" s="3"/>
      <c r="M36" s="3">
        <v>10000</v>
      </c>
      <c r="N36" s="3"/>
      <c r="O36" s="3">
        <v>2000</v>
      </c>
      <c r="P36" s="3">
        <v>55000</v>
      </c>
      <c r="Q36" s="3"/>
      <c r="R36" s="3"/>
      <c r="S36" s="3"/>
      <c r="T36" s="3"/>
      <c r="U36" s="3"/>
      <c r="V36" s="3">
        <f t="shared" si="0"/>
        <v>70000</v>
      </c>
      <c r="W36" s="3"/>
    </row>
    <row r="37" spans="1:23" ht="150" customHeight="1">
      <c r="A37" s="2">
        <f t="shared" si="1"/>
        <v>33</v>
      </c>
      <c r="B37" s="3" t="s">
        <v>54</v>
      </c>
      <c r="C37" s="2">
        <v>2110</v>
      </c>
      <c r="D37" s="3" t="s">
        <v>69</v>
      </c>
      <c r="E37" s="3"/>
      <c r="F37" s="3"/>
      <c r="G37" s="3"/>
      <c r="H37" s="3"/>
      <c r="I37" s="3">
        <v>5000</v>
      </c>
      <c r="J37" s="3"/>
      <c r="K37" s="3"/>
      <c r="L37" s="3"/>
      <c r="M37" s="3">
        <v>6000</v>
      </c>
      <c r="N37" s="3">
        <v>3000</v>
      </c>
      <c r="O37" s="3"/>
      <c r="P37" s="3">
        <v>6000</v>
      </c>
      <c r="Q37" s="3"/>
      <c r="R37" s="3"/>
      <c r="S37" s="3"/>
      <c r="T37" s="3"/>
      <c r="U37" s="3"/>
      <c r="V37" s="3">
        <f t="shared" si="0"/>
        <v>20000</v>
      </c>
      <c r="W37" s="3"/>
    </row>
    <row r="38" spans="1:23" ht="121.5" customHeight="1">
      <c r="A38" s="2">
        <f t="shared" si="1"/>
        <v>34</v>
      </c>
      <c r="B38" s="3" t="s">
        <v>54</v>
      </c>
      <c r="C38" s="2">
        <v>2120</v>
      </c>
      <c r="D38" s="3" t="s">
        <v>70</v>
      </c>
      <c r="E38" s="3"/>
      <c r="F38" s="3"/>
      <c r="G38" s="3"/>
      <c r="H38" s="3"/>
      <c r="I38" s="3"/>
      <c r="J38" s="3"/>
      <c r="K38" s="3"/>
      <c r="L38" s="3"/>
      <c r="M38" s="3">
        <v>2000</v>
      </c>
      <c r="N38" s="3"/>
      <c r="O38" s="3"/>
      <c r="P38" s="3">
        <v>28000</v>
      </c>
      <c r="Q38" s="3"/>
      <c r="R38" s="3"/>
      <c r="S38" s="3"/>
      <c r="T38" s="3"/>
      <c r="U38" s="3"/>
      <c r="V38" s="3">
        <f t="shared" si="0"/>
        <v>30000</v>
      </c>
      <c r="W38" s="3"/>
    </row>
    <row r="39" spans="1:23" ht="136.5" customHeight="1">
      <c r="A39" s="2">
        <f t="shared" si="1"/>
        <v>35</v>
      </c>
      <c r="B39" s="3" t="s">
        <v>54</v>
      </c>
      <c r="C39" s="2">
        <v>2130</v>
      </c>
      <c r="D39" s="3" t="s">
        <v>71</v>
      </c>
      <c r="E39" s="3"/>
      <c r="F39" s="3"/>
      <c r="G39" s="3"/>
      <c r="H39" s="3"/>
      <c r="I39" s="3">
        <v>3000</v>
      </c>
      <c r="J39" s="3"/>
      <c r="K39" s="3"/>
      <c r="L39" s="3"/>
      <c r="M39" s="3">
        <v>3000</v>
      </c>
      <c r="N39" s="3"/>
      <c r="O39" s="3">
        <v>2000</v>
      </c>
      <c r="P39" s="3">
        <v>42000</v>
      </c>
      <c r="Q39" s="3"/>
      <c r="R39" s="3"/>
      <c r="S39" s="3"/>
      <c r="T39" s="3"/>
      <c r="U39" s="3"/>
      <c r="V39" s="3">
        <f t="shared" si="0"/>
        <v>50000</v>
      </c>
      <c r="W39" s="3"/>
    </row>
    <row r="40" spans="1:23" ht="123" customHeight="1">
      <c r="A40" s="2">
        <f t="shared" si="1"/>
        <v>36</v>
      </c>
      <c r="B40" s="3" t="s">
        <v>54</v>
      </c>
      <c r="C40" s="2">
        <v>2140</v>
      </c>
      <c r="D40" s="3" t="s">
        <v>72</v>
      </c>
      <c r="E40" s="3"/>
      <c r="F40" s="3"/>
      <c r="G40" s="3"/>
      <c r="H40" s="3"/>
      <c r="I40" s="3">
        <v>1300</v>
      </c>
      <c r="J40" s="3"/>
      <c r="K40" s="3"/>
      <c r="L40" s="3"/>
      <c r="M40" s="3">
        <v>13700</v>
      </c>
      <c r="N40" s="3"/>
      <c r="O40" s="3"/>
      <c r="P40" s="3">
        <v>35000</v>
      </c>
      <c r="Q40" s="3"/>
      <c r="R40" s="3"/>
      <c r="S40" s="3"/>
      <c r="T40" s="3"/>
      <c r="U40" s="3"/>
      <c r="V40" s="3">
        <f t="shared" si="0"/>
        <v>50000</v>
      </c>
      <c r="W40" s="3"/>
    </row>
    <row r="41" spans="1:23" ht="105" customHeight="1">
      <c r="A41" s="2">
        <f t="shared" si="1"/>
        <v>37</v>
      </c>
      <c r="B41" s="3" t="s">
        <v>54</v>
      </c>
      <c r="C41" s="2">
        <v>2150</v>
      </c>
      <c r="D41" s="3" t="s">
        <v>73</v>
      </c>
      <c r="E41" s="3"/>
      <c r="F41" s="3"/>
      <c r="G41" s="3"/>
      <c r="H41" s="3"/>
      <c r="I41" s="3">
        <v>11400</v>
      </c>
      <c r="J41" s="3"/>
      <c r="K41" s="3">
        <v>6500</v>
      </c>
      <c r="L41" s="3">
        <v>70000</v>
      </c>
      <c r="M41" s="3">
        <v>14700</v>
      </c>
      <c r="N41" s="3">
        <v>10300</v>
      </c>
      <c r="O41" s="3">
        <v>600</v>
      </c>
      <c r="P41" s="3">
        <v>40500</v>
      </c>
      <c r="Q41" s="3"/>
      <c r="R41" s="3"/>
      <c r="S41" s="3"/>
      <c r="T41" s="3"/>
      <c r="U41" s="3"/>
      <c r="V41" s="3">
        <f t="shared" si="0"/>
        <v>154000</v>
      </c>
      <c r="W41" s="3"/>
    </row>
    <row r="42" spans="1:23" ht="127.5" customHeight="1">
      <c r="A42" s="2">
        <f t="shared" si="1"/>
        <v>38</v>
      </c>
      <c r="B42" s="3" t="s">
        <v>54</v>
      </c>
      <c r="C42" s="2">
        <v>2401</v>
      </c>
      <c r="D42" s="3" t="s">
        <v>74</v>
      </c>
      <c r="E42" s="3"/>
      <c r="F42" s="3"/>
      <c r="G42" s="3"/>
      <c r="H42" s="3"/>
      <c r="I42" s="3"/>
      <c r="J42" s="3"/>
      <c r="K42" s="3"/>
      <c r="L42" s="3"/>
      <c r="M42" s="3"/>
      <c r="N42" s="3">
        <v>40000</v>
      </c>
      <c r="O42" s="3">
        <v>50000</v>
      </c>
      <c r="P42" s="3">
        <v>360000</v>
      </c>
      <c r="Q42" s="3"/>
      <c r="R42" s="3"/>
      <c r="S42" s="3">
        <v>215000</v>
      </c>
      <c r="T42" s="3"/>
      <c r="U42" s="3"/>
      <c r="V42" s="3">
        <f t="shared" si="0"/>
        <v>665000</v>
      </c>
      <c r="W42" s="3">
        <v>50000</v>
      </c>
    </row>
    <row r="43" spans="1:23" ht="160.5" customHeight="1">
      <c r="A43" s="2">
        <f t="shared" si="1"/>
        <v>39</v>
      </c>
      <c r="B43" s="3" t="s">
        <v>54</v>
      </c>
      <c r="C43" s="2">
        <v>2402</v>
      </c>
      <c r="D43" s="3" t="s">
        <v>75</v>
      </c>
      <c r="E43" s="3"/>
      <c r="F43" s="3"/>
      <c r="G43" s="3"/>
      <c r="H43" s="3"/>
      <c r="I43" s="3"/>
      <c r="J43" s="3"/>
      <c r="K43" s="3"/>
      <c r="L43" s="3"/>
      <c r="M43" s="3"/>
      <c r="N43" s="3">
        <v>110000</v>
      </c>
      <c r="O43" s="3">
        <v>75000</v>
      </c>
      <c r="P43" s="3">
        <v>4580000</v>
      </c>
      <c r="Q43" s="3">
        <v>15000</v>
      </c>
      <c r="R43" s="3">
        <v>220000</v>
      </c>
      <c r="S43" s="3">
        <v>700000</v>
      </c>
      <c r="T43" s="3"/>
      <c r="U43" s="3"/>
      <c r="V43" s="3">
        <f t="shared" si="0"/>
        <v>5700000</v>
      </c>
      <c r="W43" s="3">
        <v>639000</v>
      </c>
    </row>
    <row r="44" spans="1:23" ht="136.5" customHeight="1">
      <c r="A44" s="2">
        <f t="shared" si="1"/>
        <v>40</v>
      </c>
      <c r="B44" s="3" t="s">
        <v>54</v>
      </c>
      <c r="C44" s="2">
        <v>2403</v>
      </c>
      <c r="D44" s="3" t="s">
        <v>76</v>
      </c>
      <c r="E44" s="3"/>
      <c r="F44" s="3"/>
      <c r="G44" s="3"/>
      <c r="H44" s="3"/>
      <c r="I44" s="3"/>
      <c r="J44" s="3"/>
      <c r="K44" s="3"/>
      <c r="L44" s="3"/>
      <c r="M44" s="3">
        <v>50000</v>
      </c>
      <c r="N44" s="3">
        <v>40000</v>
      </c>
      <c r="O44" s="3"/>
      <c r="P44" s="3">
        <v>550000</v>
      </c>
      <c r="Q44" s="3"/>
      <c r="R44" s="3"/>
      <c r="S44" s="3">
        <v>230000</v>
      </c>
      <c r="T44" s="3"/>
      <c r="U44" s="3"/>
      <c r="V44" s="3">
        <f t="shared" si="0"/>
        <v>870000</v>
      </c>
      <c r="W44" s="3">
        <v>18000</v>
      </c>
    </row>
    <row r="45" spans="1:23" ht="111.75" customHeight="1">
      <c r="A45" s="2">
        <f t="shared" si="1"/>
        <v>41</v>
      </c>
      <c r="B45" s="3" t="s">
        <v>54</v>
      </c>
      <c r="C45" s="2">
        <v>2404</v>
      </c>
      <c r="D45" s="3" t="s">
        <v>77</v>
      </c>
      <c r="E45" s="3"/>
      <c r="F45" s="3"/>
      <c r="G45" s="3"/>
      <c r="H45" s="3"/>
      <c r="I45" s="3">
        <v>2500</v>
      </c>
      <c r="J45" s="3">
        <v>2000</v>
      </c>
      <c r="K45" s="3"/>
      <c r="L45" s="3"/>
      <c r="M45" s="3">
        <v>6500</v>
      </c>
      <c r="N45" s="3">
        <v>50000</v>
      </c>
      <c r="O45" s="3"/>
      <c r="P45" s="3">
        <v>2400000</v>
      </c>
      <c r="Q45" s="3"/>
      <c r="R45" s="3"/>
      <c r="S45" s="3">
        <v>239000</v>
      </c>
      <c r="T45" s="3"/>
      <c r="U45" s="3"/>
      <c r="V45" s="3">
        <f t="shared" si="0"/>
        <v>2700000</v>
      </c>
      <c r="W45" s="3">
        <v>5300000</v>
      </c>
    </row>
    <row r="46" spans="1:23" ht="131.25" customHeight="1">
      <c r="A46" s="2">
        <f t="shared" si="1"/>
        <v>42</v>
      </c>
      <c r="B46" s="3" t="s">
        <v>54</v>
      </c>
      <c r="C46" s="2">
        <v>2420</v>
      </c>
      <c r="D46" s="3" t="s">
        <v>78</v>
      </c>
      <c r="E46" s="3"/>
      <c r="F46" s="3"/>
      <c r="G46" s="3"/>
      <c r="H46" s="3"/>
      <c r="I46" s="3"/>
      <c r="J46" s="3"/>
      <c r="K46" s="3"/>
      <c r="L46" s="3"/>
      <c r="M46" s="3">
        <v>2100</v>
      </c>
      <c r="N46" s="3"/>
      <c r="O46" s="3"/>
      <c r="P46" s="3">
        <v>10800</v>
      </c>
      <c r="Q46" s="3"/>
      <c r="R46" s="3"/>
      <c r="S46" s="3">
        <v>222100</v>
      </c>
      <c r="T46" s="3"/>
      <c r="U46" s="3"/>
      <c r="V46" s="3">
        <f t="shared" si="0"/>
        <v>235000</v>
      </c>
      <c r="W46" s="3">
        <v>30000</v>
      </c>
    </row>
    <row r="47" spans="1:23" ht="143.25" customHeight="1">
      <c r="A47" s="2">
        <f t="shared" si="1"/>
        <v>43</v>
      </c>
      <c r="B47" s="3" t="s">
        <v>54</v>
      </c>
      <c r="C47" s="2">
        <v>2430</v>
      </c>
      <c r="D47" s="3" t="s">
        <v>79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18200</v>
      </c>
      <c r="P47" s="3">
        <v>75800</v>
      </c>
      <c r="Q47" s="3"/>
      <c r="R47" s="3"/>
      <c r="S47" s="3"/>
      <c r="T47" s="3"/>
      <c r="U47" s="3"/>
      <c r="V47" s="3">
        <f t="shared" si="0"/>
        <v>94000</v>
      </c>
      <c r="W47" s="3"/>
    </row>
    <row r="48" spans="1:23" ht="178.5" customHeight="1">
      <c r="A48" s="2">
        <f t="shared" si="1"/>
        <v>44</v>
      </c>
      <c r="B48" s="3" t="s">
        <v>54</v>
      </c>
      <c r="C48" s="2">
        <v>2431</v>
      </c>
      <c r="D48" s="4" t="s">
        <v>80</v>
      </c>
      <c r="E48" s="3"/>
      <c r="F48" s="3"/>
      <c r="G48" s="3"/>
      <c r="H48" s="3"/>
      <c r="I48" s="3">
        <v>5800</v>
      </c>
      <c r="J48" s="3">
        <v>1000</v>
      </c>
      <c r="K48" s="3"/>
      <c r="L48" s="3"/>
      <c r="M48" s="3"/>
      <c r="N48" s="3">
        <v>2700</v>
      </c>
      <c r="O48" s="3"/>
      <c r="P48" s="3">
        <v>12500</v>
      </c>
      <c r="Q48" s="3"/>
      <c r="R48" s="3"/>
      <c r="S48" s="3"/>
      <c r="T48" s="3"/>
      <c r="U48" s="3"/>
      <c r="V48" s="3">
        <f t="shared" si="0"/>
        <v>22000</v>
      </c>
      <c r="W48" s="3">
        <v>8000</v>
      </c>
    </row>
    <row r="49" spans="1:24" ht="149.25" customHeight="1">
      <c r="A49" s="2">
        <f t="shared" si="1"/>
        <v>45</v>
      </c>
      <c r="B49" s="3" t="s">
        <v>54</v>
      </c>
      <c r="C49" s="2">
        <v>2440</v>
      </c>
      <c r="D49" s="4" t="s">
        <v>81</v>
      </c>
      <c r="E49" s="3"/>
      <c r="F49" s="3"/>
      <c r="G49" s="3"/>
      <c r="H49" s="3"/>
      <c r="I49" s="3">
        <v>10000</v>
      </c>
      <c r="J49" s="3"/>
      <c r="K49" s="3"/>
      <c r="L49" s="3"/>
      <c r="M49" s="3">
        <v>10000</v>
      </c>
      <c r="N49" s="3">
        <v>10000</v>
      </c>
      <c r="O49" s="3">
        <v>20000</v>
      </c>
      <c r="P49" s="3">
        <v>100000</v>
      </c>
      <c r="Q49" s="3"/>
      <c r="R49" s="3"/>
      <c r="S49" s="3">
        <v>158000</v>
      </c>
      <c r="T49" s="3"/>
      <c r="U49" s="3"/>
      <c r="V49" s="3">
        <f t="shared" si="0"/>
        <v>308000</v>
      </c>
      <c r="W49" s="3"/>
    </row>
    <row r="50" spans="1:24" ht="108" customHeight="1">
      <c r="A50" s="2">
        <f t="shared" si="1"/>
        <v>46</v>
      </c>
      <c r="B50" s="3" t="s">
        <v>54</v>
      </c>
      <c r="C50" s="2">
        <v>2441</v>
      </c>
      <c r="D50" s="4" t="s">
        <v>82</v>
      </c>
      <c r="E50" s="3"/>
      <c r="F50" s="3"/>
      <c r="G50" s="3"/>
      <c r="H50" s="3"/>
      <c r="I50" s="3">
        <v>15500</v>
      </c>
      <c r="J50" s="3"/>
      <c r="K50" s="3">
        <v>3500</v>
      </c>
      <c r="L50" s="3"/>
      <c r="M50" s="3">
        <v>1200</v>
      </c>
      <c r="N50" s="3"/>
      <c r="O50" s="3">
        <v>2100</v>
      </c>
      <c r="P50" s="3">
        <v>65500</v>
      </c>
      <c r="Q50" s="3"/>
      <c r="R50" s="3"/>
      <c r="S50" s="3">
        <v>360200</v>
      </c>
      <c r="T50" s="3"/>
      <c r="U50" s="3"/>
      <c r="V50" s="3">
        <f t="shared" si="0"/>
        <v>448000</v>
      </c>
      <c r="W50" s="3">
        <v>36000</v>
      </c>
    </row>
    <row r="51" spans="1:24" ht="105" customHeight="1">
      <c r="A51" s="2">
        <f t="shared" si="1"/>
        <v>47</v>
      </c>
      <c r="B51" s="3" t="s">
        <v>54</v>
      </c>
      <c r="C51" s="2">
        <v>2450</v>
      </c>
      <c r="D51" s="4" t="s">
        <v>83</v>
      </c>
      <c r="E51" s="3"/>
      <c r="F51" s="3"/>
      <c r="G51" s="3"/>
      <c r="H51" s="3"/>
      <c r="I51" s="3"/>
      <c r="J51" s="3"/>
      <c r="K51" s="3"/>
      <c r="L51" s="3"/>
      <c r="M51" s="3">
        <v>12000</v>
      </c>
      <c r="N51" s="3">
        <v>145000</v>
      </c>
      <c r="O51" s="3">
        <v>120000</v>
      </c>
      <c r="P51" s="3">
        <v>2463000</v>
      </c>
      <c r="Q51" s="3">
        <v>30000</v>
      </c>
      <c r="R51" s="3"/>
      <c r="S51" s="3">
        <v>400000</v>
      </c>
      <c r="T51" s="3"/>
      <c r="U51" s="3"/>
      <c r="V51" s="3">
        <f t="shared" si="0"/>
        <v>3170000</v>
      </c>
      <c r="W51" s="3">
        <v>1040000</v>
      </c>
    </row>
    <row r="52" spans="1:24" ht="128.25" customHeight="1">
      <c r="A52" s="2">
        <f t="shared" si="1"/>
        <v>48</v>
      </c>
      <c r="B52" s="3" t="s">
        <v>54</v>
      </c>
      <c r="C52" s="2">
        <v>2451</v>
      </c>
      <c r="D52" s="4" t="s">
        <v>84</v>
      </c>
      <c r="E52" s="3"/>
      <c r="F52" s="3"/>
      <c r="G52" s="3"/>
      <c r="H52" s="3"/>
      <c r="I52" s="3"/>
      <c r="J52" s="3"/>
      <c r="K52" s="3"/>
      <c r="L52" s="3"/>
      <c r="M52" s="3">
        <v>5000</v>
      </c>
      <c r="N52" s="3">
        <v>35000</v>
      </c>
      <c r="O52" s="3">
        <v>100000</v>
      </c>
      <c r="P52" s="3">
        <v>1450000</v>
      </c>
      <c r="Q52" s="3"/>
      <c r="R52" s="3"/>
      <c r="S52" s="3">
        <v>380000</v>
      </c>
      <c r="T52" s="3"/>
      <c r="U52" s="3"/>
      <c r="V52" s="3">
        <f t="shared" si="0"/>
        <v>1970000</v>
      </c>
      <c r="W52" s="3">
        <v>3400000</v>
      </c>
    </row>
    <row r="53" spans="1:24" ht="131.25" customHeight="1">
      <c r="A53" s="2">
        <f t="shared" si="1"/>
        <v>49</v>
      </c>
      <c r="B53" s="3" t="s">
        <v>54</v>
      </c>
      <c r="C53" s="2">
        <v>2460</v>
      </c>
      <c r="D53" s="4" t="s">
        <v>85</v>
      </c>
      <c r="E53" s="3"/>
      <c r="F53" s="3"/>
      <c r="G53" s="3"/>
      <c r="H53" s="3"/>
      <c r="I53" s="3"/>
      <c r="J53" s="3"/>
      <c r="K53" s="3"/>
      <c r="L53" s="3"/>
      <c r="M53" s="3">
        <v>15000</v>
      </c>
      <c r="N53" s="3">
        <v>35000</v>
      </c>
      <c r="O53" s="3"/>
      <c r="P53" s="3"/>
      <c r="Q53" s="3"/>
      <c r="R53" s="3"/>
      <c r="S53" s="3">
        <v>55000</v>
      </c>
      <c r="T53" s="3"/>
      <c r="U53" s="3"/>
      <c r="V53" s="3">
        <f t="shared" si="0"/>
        <v>105000</v>
      </c>
      <c r="W53" s="3">
        <v>20000</v>
      </c>
    </row>
    <row r="54" spans="1:24" ht="143.25" customHeight="1">
      <c r="A54" s="2">
        <f t="shared" si="1"/>
        <v>50</v>
      </c>
      <c r="B54" s="3" t="s">
        <v>54</v>
      </c>
      <c r="C54" s="2">
        <v>2461</v>
      </c>
      <c r="D54" s="4" t="s">
        <v>86</v>
      </c>
      <c r="E54" s="3"/>
      <c r="F54" s="3"/>
      <c r="G54" s="3"/>
      <c r="H54" s="3"/>
      <c r="I54" s="3">
        <v>900</v>
      </c>
      <c r="J54" s="3"/>
      <c r="K54" s="3"/>
      <c r="L54" s="3"/>
      <c r="M54" s="3">
        <v>1800</v>
      </c>
      <c r="N54" s="3"/>
      <c r="O54" s="3">
        <v>1300</v>
      </c>
      <c r="P54" s="3">
        <v>21000</v>
      </c>
      <c r="Q54" s="3"/>
      <c r="R54" s="3"/>
      <c r="S54" s="3"/>
      <c r="T54" s="3"/>
      <c r="U54" s="3"/>
      <c r="V54" s="3">
        <f t="shared" si="0"/>
        <v>25000</v>
      </c>
      <c r="W54" s="3">
        <v>15000</v>
      </c>
    </row>
    <row r="55" spans="1:24" ht="18.75">
      <c r="A55" s="2">
        <f t="shared" si="1"/>
        <v>51</v>
      </c>
      <c r="B55" s="3" t="s">
        <v>87</v>
      </c>
      <c r="C55" s="2">
        <v>6001</v>
      </c>
      <c r="D55" s="4" t="s">
        <v>88</v>
      </c>
      <c r="E55" s="3"/>
      <c r="F55" s="3"/>
      <c r="G55" s="3"/>
      <c r="H55" s="3"/>
      <c r="I55" s="3">
        <v>5000</v>
      </c>
      <c r="J55" s="3"/>
      <c r="K55" s="3">
        <v>5000</v>
      </c>
      <c r="L55" s="3"/>
      <c r="M55" s="3"/>
      <c r="N55" s="3">
        <v>300000</v>
      </c>
      <c r="O55" s="3"/>
      <c r="P55" s="3">
        <v>200000</v>
      </c>
      <c r="Q55" s="3"/>
      <c r="R55" s="3">
        <v>400000</v>
      </c>
      <c r="S55" s="3">
        <v>390000</v>
      </c>
      <c r="T55" s="3"/>
      <c r="U55" s="3"/>
      <c r="V55" s="3">
        <f t="shared" si="0"/>
        <v>1300000</v>
      </c>
      <c r="W55" s="3"/>
    </row>
    <row r="56" spans="1:24" ht="18.75">
      <c r="A56" s="2">
        <f t="shared" si="1"/>
        <v>52</v>
      </c>
      <c r="B56" s="3" t="s">
        <v>29</v>
      </c>
      <c r="C56" s="2">
        <v>9001</v>
      </c>
      <c r="D56" s="4" t="s">
        <v>89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150000000</v>
      </c>
      <c r="V56" s="3">
        <f t="shared" si="0"/>
        <v>150000000</v>
      </c>
      <c r="W56" s="3"/>
    </row>
    <row r="57" spans="1:24" ht="18.75">
      <c r="A57" s="2">
        <f t="shared" si="1"/>
        <v>53</v>
      </c>
      <c r="B57" s="3" t="s">
        <v>31</v>
      </c>
      <c r="C57" s="2">
        <v>9002</v>
      </c>
      <c r="D57" s="4" t="s">
        <v>90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5000000</v>
      </c>
      <c r="V57" s="3">
        <v>5000000</v>
      </c>
      <c r="W57" s="3"/>
    </row>
    <row r="58" spans="1:24" ht="18.75">
      <c r="A58" s="2"/>
      <c r="B58" s="3"/>
      <c r="C58" s="2"/>
      <c r="D58" s="1" t="s">
        <v>91</v>
      </c>
      <c r="E58" s="1">
        <f t="shared" ref="E58:W58" si="2">SUM(E5:E57)</f>
        <v>55000000</v>
      </c>
      <c r="F58" s="1">
        <f t="shared" si="2"/>
        <v>35000000</v>
      </c>
      <c r="G58" s="1">
        <f t="shared" si="2"/>
        <v>1300000</v>
      </c>
      <c r="H58" s="1">
        <f t="shared" si="2"/>
        <v>22520000</v>
      </c>
      <c r="I58" s="1">
        <f t="shared" si="2"/>
        <v>691000</v>
      </c>
      <c r="J58" s="1">
        <f t="shared" si="2"/>
        <v>4703000</v>
      </c>
      <c r="K58" s="1">
        <f t="shared" si="2"/>
        <v>145500</v>
      </c>
      <c r="L58" s="1">
        <f t="shared" si="2"/>
        <v>170000</v>
      </c>
      <c r="M58" s="1">
        <f t="shared" si="2"/>
        <v>2320950</v>
      </c>
      <c r="N58" s="1">
        <f t="shared" si="2"/>
        <v>1585700</v>
      </c>
      <c r="O58" s="1">
        <f t="shared" si="2"/>
        <v>3438300</v>
      </c>
      <c r="P58" s="1">
        <f t="shared" si="2"/>
        <v>17674250</v>
      </c>
      <c r="Q58" s="1">
        <f t="shared" si="2"/>
        <v>885000</v>
      </c>
      <c r="R58" s="1">
        <f t="shared" si="2"/>
        <v>2485000</v>
      </c>
      <c r="S58" s="1">
        <f t="shared" si="2"/>
        <v>8327300</v>
      </c>
      <c r="T58" s="1">
        <f t="shared" si="2"/>
        <v>190000</v>
      </c>
      <c r="U58" s="1">
        <f t="shared" si="2"/>
        <v>155000000</v>
      </c>
      <c r="V58" s="1">
        <f t="shared" si="2"/>
        <v>311436000</v>
      </c>
      <c r="W58" s="1">
        <f t="shared" si="2"/>
        <v>11436000</v>
      </c>
      <c r="X58" s="18">
        <f>V58-W58</f>
        <v>300000000</v>
      </c>
    </row>
  </sheetData>
  <mergeCells count="10">
    <mergeCell ref="A1:W1"/>
    <mergeCell ref="A2:W2"/>
    <mergeCell ref="A3:A4"/>
    <mergeCell ref="B3:B4"/>
    <mergeCell ref="C3:C4"/>
    <mergeCell ref="D3:D4"/>
    <mergeCell ref="E3:G3"/>
    <mergeCell ref="H3:H4"/>
    <mergeCell ref="I3:I4"/>
    <mergeCell ref="J3:W3"/>
  </mergeCells>
  <pageMargins left="1.2" right="0.7" top="0.75" bottom="0.75" header="0.3" footer="0.3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opLeftCell="G8" workbookViewId="0">
      <selection activeCell="T12" sqref="T12"/>
    </sheetView>
  </sheetViews>
  <sheetFormatPr defaultRowHeight="15"/>
  <cols>
    <col min="2" max="2" width="16.140625" customWidth="1"/>
    <col min="4" max="4" width="27.140625" customWidth="1"/>
    <col min="5" max="5" width="15.28515625" customWidth="1"/>
    <col min="6" max="6" width="13" customWidth="1"/>
    <col min="7" max="8" width="13.140625" customWidth="1"/>
    <col min="10" max="10" width="14.140625" customWidth="1"/>
    <col min="12" max="12" width="12.85546875" customWidth="1"/>
    <col min="13" max="13" width="13" customWidth="1"/>
    <col min="16" max="16" width="12.140625" customWidth="1"/>
    <col min="18" max="19" width="15.7109375" customWidth="1"/>
    <col min="20" max="20" width="10" bestFit="1" customWidth="1"/>
  </cols>
  <sheetData>
    <row r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>
      <c r="A2" s="13" t="s">
        <v>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8.75">
      <c r="A3" s="14" t="s">
        <v>2</v>
      </c>
      <c r="B3" s="15" t="s">
        <v>3</v>
      </c>
      <c r="C3" s="14" t="s">
        <v>4</v>
      </c>
      <c r="D3" s="15" t="s">
        <v>5</v>
      </c>
      <c r="E3" s="14" t="s">
        <v>6</v>
      </c>
      <c r="F3" s="14"/>
      <c r="G3" s="14"/>
      <c r="H3" s="15" t="s">
        <v>7</v>
      </c>
      <c r="I3" s="16" t="s">
        <v>8</v>
      </c>
      <c r="J3" s="14" t="s">
        <v>9</v>
      </c>
      <c r="K3" s="14"/>
      <c r="L3" s="14"/>
      <c r="M3" s="14"/>
      <c r="N3" s="14"/>
      <c r="O3" s="14"/>
      <c r="P3" s="14"/>
      <c r="Q3" s="14"/>
      <c r="R3" s="14"/>
      <c r="S3" s="14"/>
    </row>
    <row r="4" spans="1:20" ht="37.5">
      <c r="A4" s="14"/>
      <c r="B4" s="15"/>
      <c r="C4" s="14"/>
      <c r="D4" s="15"/>
      <c r="E4" s="3" t="s">
        <v>10</v>
      </c>
      <c r="F4" s="3" t="s">
        <v>11</v>
      </c>
      <c r="G4" s="3" t="s">
        <v>12</v>
      </c>
      <c r="H4" s="15"/>
      <c r="I4" s="17"/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93</v>
      </c>
      <c r="P4" s="3" t="s">
        <v>18</v>
      </c>
      <c r="Q4" s="3" t="s">
        <v>19</v>
      </c>
      <c r="R4" s="3" t="s">
        <v>25</v>
      </c>
      <c r="S4" s="3" t="s">
        <v>94</v>
      </c>
      <c r="T4" s="19" t="s">
        <v>112</v>
      </c>
    </row>
    <row r="5" spans="1:20" ht="52.5" customHeight="1">
      <c r="A5" s="2">
        <v>1</v>
      </c>
      <c r="B5" s="3" t="s">
        <v>29</v>
      </c>
      <c r="C5" s="2">
        <v>10</v>
      </c>
      <c r="D5" s="3" t="s">
        <v>95</v>
      </c>
      <c r="E5" s="3"/>
      <c r="F5" s="3"/>
      <c r="G5" s="3"/>
      <c r="H5" s="3"/>
      <c r="I5" s="3">
        <v>10000</v>
      </c>
      <c r="J5" s="3"/>
      <c r="K5" s="3">
        <v>3000</v>
      </c>
      <c r="L5" s="3">
        <v>1800000</v>
      </c>
      <c r="M5" s="3">
        <v>40000</v>
      </c>
      <c r="N5" s="3"/>
      <c r="O5" s="3"/>
      <c r="P5" s="3"/>
      <c r="Q5" s="3"/>
      <c r="R5" s="3">
        <f t="shared" ref="R5:R12" si="0">SUM(E5:Q5)</f>
        <v>1853000</v>
      </c>
      <c r="S5" s="3"/>
    </row>
    <row r="6" spans="1:20" ht="82.5" customHeight="1">
      <c r="A6" s="2">
        <v>2</v>
      </c>
      <c r="B6" s="3" t="s">
        <v>31</v>
      </c>
      <c r="C6" s="2">
        <v>20</v>
      </c>
      <c r="D6" s="3" t="s">
        <v>96</v>
      </c>
      <c r="E6" s="3">
        <v>164000000</v>
      </c>
      <c r="F6" s="3">
        <v>85000000</v>
      </c>
      <c r="G6" s="3">
        <v>17500000</v>
      </c>
      <c r="H6" s="3">
        <v>7000000</v>
      </c>
      <c r="I6" s="3"/>
      <c r="J6" s="3"/>
      <c r="K6" s="3"/>
      <c r="L6" s="3"/>
      <c r="M6" s="3"/>
      <c r="N6" s="3"/>
      <c r="O6" s="3">
        <v>6000</v>
      </c>
      <c r="P6" s="3"/>
      <c r="Q6" s="3"/>
      <c r="R6" s="3">
        <f t="shared" si="0"/>
        <v>273506000</v>
      </c>
      <c r="S6" s="3"/>
    </row>
    <row r="7" spans="1:20" ht="60.75" customHeight="1">
      <c r="A7" s="2">
        <v>3</v>
      </c>
      <c r="B7" s="3" t="s">
        <v>31</v>
      </c>
      <c r="C7" s="2">
        <v>22</v>
      </c>
      <c r="D7" s="3" t="s">
        <v>97</v>
      </c>
      <c r="E7" s="3"/>
      <c r="F7" s="3"/>
      <c r="G7" s="3"/>
      <c r="H7" s="3"/>
      <c r="I7" s="3">
        <v>20000</v>
      </c>
      <c r="J7" s="3"/>
      <c r="K7" s="3">
        <v>10000</v>
      </c>
      <c r="L7" s="3"/>
      <c r="M7" s="3">
        <v>200000</v>
      </c>
      <c r="N7" s="3"/>
      <c r="O7" s="3"/>
      <c r="P7" s="3">
        <v>125000</v>
      </c>
      <c r="Q7" s="3"/>
      <c r="R7" s="3">
        <f t="shared" si="0"/>
        <v>355000</v>
      </c>
      <c r="S7" s="3"/>
    </row>
    <row r="8" spans="1:20" ht="68.25" customHeight="1">
      <c r="A8" s="2">
        <v>4</v>
      </c>
      <c r="B8" s="3" t="s">
        <v>34</v>
      </c>
      <c r="C8" s="2">
        <v>50</v>
      </c>
      <c r="D8" s="3" t="s">
        <v>98</v>
      </c>
      <c r="E8" s="3"/>
      <c r="F8" s="3"/>
      <c r="G8" s="3"/>
      <c r="H8" s="3"/>
      <c r="I8" s="3">
        <v>10000</v>
      </c>
      <c r="J8" s="3"/>
      <c r="K8" s="3"/>
      <c r="L8" s="3"/>
      <c r="M8" s="3">
        <v>10000</v>
      </c>
      <c r="N8" s="3"/>
      <c r="O8" s="3"/>
      <c r="P8" s="3">
        <v>20000</v>
      </c>
      <c r="Q8" s="3"/>
      <c r="R8" s="3">
        <f t="shared" si="0"/>
        <v>40000</v>
      </c>
      <c r="S8" s="3"/>
    </row>
    <row r="9" spans="1:20" ht="37.5">
      <c r="A9" s="2">
        <v>5</v>
      </c>
      <c r="B9" s="3" t="s">
        <v>36</v>
      </c>
      <c r="C9" s="2">
        <v>101</v>
      </c>
      <c r="D9" s="3" t="s">
        <v>99</v>
      </c>
      <c r="E9" s="3"/>
      <c r="F9" s="3"/>
      <c r="G9" s="3"/>
      <c r="H9" s="3"/>
      <c r="I9" s="3">
        <v>20000</v>
      </c>
      <c r="J9" s="3">
        <v>1000000</v>
      </c>
      <c r="K9" s="3"/>
      <c r="L9" s="3"/>
      <c r="M9" s="3">
        <v>50000</v>
      </c>
      <c r="N9" s="3"/>
      <c r="O9" s="3"/>
      <c r="P9" s="3"/>
      <c r="Q9" s="3"/>
      <c r="R9" s="3">
        <f t="shared" si="0"/>
        <v>1070000</v>
      </c>
      <c r="S9" s="3">
        <v>11000000</v>
      </c>
    </row>
    <row r="10" spans="1:20" ht="51.75" customHeight="1">
      <c r="A10" s="2">
        <v>6</v>
      </c>
      <c r="B10" s="3" t="s">
        <v>52</v>
      </c>
      <c r="C10" s="2">
        <v>401</v>
      </c>
      <c r="D10" s="3" t="s">
        <v>100</v>
      </c>
      <c r="E10" s="3"/>
      <c r="F10" s="3"/>
      <c r="G10" s="3"/>
      <c r="H10" s="3"/>
      <c r="I10" s="3">
        <v>20000</v>
      </c>
      <c r="J10" s="3"/>
      <c r="K10" s="3">
        <v>3000</v>
      </c>
      <c r="L10" s="3"/>
      <c r="M10" s="3">
        <v>40000</v>
      </c>
      <c r="N10" s="3">
        <v>20000</v>
      </c>
      <c r="O10" s="3"/>
      <c r="P10" s="3">
        <v>10000</v>
      </c>
      <c r="Q10" s="3">
        <v>50000</v>
      </c>
      <c r="R10" s="3">
        <f t="shared" si="0"/>
        <v>143000</v>
      </c>
      <c r="S10" s="3">
        <v>6000000</v>
      </c>
    </row>
    <row r="11" spans="1:20" ht="37.5">
      <c r="A11" s="2">
        <v>7</v>
      </c>
      <c r="B11" s="3" t="s">
        <v>101</v>
      </c>
      <c r="C11" s="2">
        <v>501</v>
      </c>
      <c r="D11" s="3" t="s">
        <v>102</v>
      </c>
      <c r="E11" s="3"/>
      <c r="F11" s="3"/>
      <c r="G11" s="3"/>
      <c r="H11" s="3"/>
      <c r="I11" s="3">
        <v>1000</v>
      </c>
      <c r="J11" s="3"/>
      <c r="K11" s="3">
        <v>2000</v>
      </c>
      <c r="L11" s="3"/>
      <c r="M11" s="3">
        <v>20000</v>
      </c>
      <c r="N11" s="3"/>
      <c r="O11" s="3"/>
      <c r="P11" s="3">
        <v>10000</v>
      </c>
      <c r="Q11" s="3"/>
      <c r="R11" s="3">
        <f t="shared" si="0"/>
        <v>33000</v>
      </c>
      <c r="S11" s="3"/>
    </row>
    <row r="12" spans="1:20" ht="18.75">
      <c r="A12" s="2"/>
      <c r="B12" s="3"/>
      <c r="C12" s="2"/>
      <c r="D12" s="5" t="s">
        <v>91</v>
      </c>
      <c r="E12" s="5">
        <f t="shared" ref="E12:Q12" si="1">SUM(E5:E11)</f>
        <v>164000000</v>
      </c>
      <c r="F12" s="5">
        <f t="shared" si="1"/>
        <v>85000000</v>
      </c>
      <c r="G12" s="5">
        <f t="shared" si="1"/>
        <v>17500000</v>
      </c>
      <c r="H12" s="5">
        <f t="shared" si="1"/>
        <v>7000000</v>
      </c>
      <c r="I12" s="5">
        <f t="shared" si="1"/>
        <v>81000</v>
      </c>
      <c r="J12" s="5">
        <f t="shared" si="1"/>
        <v>1000000</v>
      </c>
      <c r="K12" s="5">
        <f t="shared" si="1"/>
        <v>18000</v>
      </c>
      <c r="L12" s="5">
        <f t="shared" si="1"/>
        <v>1800000</v>
      </c>
      <c r="M12" s="5">
        <f t="shared" si="1"/>
        <v>360000</v>
      </c>
      <c r="N12" s="5">
        <f t="shared" si="1"/>
        <v>20000</v>
      </c>
      <c r="O12" s="5">
        <f t="shared" si="1"/>
        <v>6000</v>
      </c>
      <c r="P12" s="5">
        <f t="shared" si="1"/>
        <v>165000</v>
      </c>
      <c r="Q12" s="5">
        <f t="shared" si="1"/>
        <v>50000</v>
      </c>
      <c r="R12" s="5">
        <f t="shared" si="0"/>
        <v>277000000</v>
      </c>
      <c r="S12" s="5">
        <f>SUM(S9:S11)</f>
        <v>17000000</v>
      </c>
      <c r="T12">
        <f>R12-S12</f>
        <v>260000000</v>
      </c>
    </row>
  </sheetData>
  <mergeCells count="10">
    <mergeCell ref="A1:S1"/>
    <mergeCell ref="A2:S2"/>
    <mergeCell ref="A3:A4"/>
    <mergeCell ref="B3:B4"/>
    <mergeCell ref="C3:C4"/>
    <mergeCell ref="D3:D4"/>
    <mergeCell ref="E3:G3"/>
    <mergeCell ref="H3:H4"/>
    <mergeCell ref="I3:I4"/>
    <mergeCell ref="J3:S3"/>
  </mergeCells>
  <pageMargins left="0.7" right="0.7" top="0.75" bottom="0.75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H5" sqref="H5"/>
    </sheetView>
  </sheetViews>
  <sheetFormatPr defaultRowHeight="15"/>
  <cols>
    <col min="5" max="5" width="10" bestFit="1" customWidth="1"/>
  </cols>
  <sheetData>
    <row r="1" spans="1:13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4" spans="1:13">
      <c r="A4" s="20" t="s">
        <v>106</v>
      </c>
      <c r="B4" s="20"/>
      <c r="C4" s="20" t="s">
        <v>107</v>
      </c>
      <c r="D4" s="20"/>
      <c r="E4" s="20" t="s">
        <v>110</v>
      </c>
      <c r="F4" s="20"/>
    </row>
    <row r="6" spans="1:13">
      <c r="A6">
        <v>1</v>
      </c>
      <c r="C6" t="s">
        <v>108</v>
      </c>
      <c r="E6">
        <f>'Plan Vety'!X58</f>
        <v>300000000</v>
      </c>
    </row>
    <row r="8" spans="1:13">
      <c r="A8">
        <v>2</v>
      </c>
      <c r="C8" t="s">
        <v>111</v>
      </c>
      <c r="E8">
        <f>'Non Plan Vety'!R12</f>
        <v>277000000</v>
      </c>
    </row>
    <row r="11" spans="1:13">
      <c r="C11" t="s">
        <v>91</v>
      </c>
      <c r="E11">
        <f>E6+E8</f>
        <v>577000000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Vety</vt:lpstr>
      <vt:lpstr>Non Plan Vety</vt:lpstr>
      <vt:lpstr>Summary of Budget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2012-12-11T05:44:10Z</dcterms:modified>
</cp:coreProperties>
</file>